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000" windowHeight="5390" activeTab="1"/>
  </bookViews>
  <sheets>
    <sheet name="Diario" sheetId="4" r:id="rId1"/>
    <sheet name="Fungibles" sheetId="1" r:id="rId2"/>
  </sheets>
  <externalReferences>
    <externalReference r:id="rId5"/>
  </externalReferences>
  <definedNames>
    <definedName name="EXTRACT" localSheetId="0">'Diario'!#REF!</definedName>
    <definedName name="_xlnm.Print_Area" localSheetId="0">Diario[]</definedName>
    <definedName name="CRITERIA" localSheetId="0">'Diario'!#REF!</definedName>
    <definedName name="otros">'[1]Gastos'!$H$4:$H$6</definedName>
    <definedName name="Seguimiento_Consulta" localSheetId="0">#REF!</definedName>
    <definedName name="Seguimiento_Consulta">#REF!</definedName>
    <definedName name="vivienda">'[1]Gastos'!$B$4:$B$6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<sst xmlns="http://schemas.openxmlformats.org/spreadsheetml/2006/main" count="736" uniqueCount="220">
  <si>
    <t>FECHA:</t>
  </si>
  <si>
    <t>Cartucho Hewlet Packard</t>
  </si>
  <si>
    <t>Id. Producto</t>
  </si>
  <si>
    <t>Tinta</t>
  </si>
  <si>
    <t>Numero serie del suministro</t>
  </si>
  <si>
    <t>Cantidad actual</t>
  </si>
  <si>
    <t>Control</t>
  </si>
  <si>
    <t>Estado</t>
  </si>
  <si>
    <t>Descripcion</t>
  </si>
  <si>
    <t>HP  desingjet 450</t>
  </si>
  <si>
    <t>Color</t>
  </si>
  <si>
    <r>
      <t>Cartucho  HP 516</t>
    </r>
    <r>
      <rPr>
        <b/>
        <sz val="8"/>
        <color indexed="8"/>
        <rFont val="Calibri"/>
        <family val="2"/>
        <scheme val="minor"/>
      </rPr>
      <t>40C</t>
    </r>
    <r>
      <rPr>
        <sz val="8"/>
        <color indexed="8"/>
        <rFont val="Calibri"/>
        <family val="2"/>
        <scheme val="minor"/>
      </rPr>
      <t xml:space="preserve"> (cyan)</t>
    </r>
  </si>
  <si>
    <t>Funciona mal. Muy antigua.</t>
  </si>
  <si>
    <t>HP desingjet  450</t>
  </si>
  <si>
    <r>
      <t>Cartucho HP 516</t>
    </r>
    <r>
      <rPr>
        <b/>
        <sz val="8"/>
        <color indexed="8"/>
        <rFont val="Calibri"/>
        <family val="2"/>
        <scheme val="minor"/>
      </rPr>
      <t xml:space="preserve">40M </t>
    </r>
    <r>
      <rPr>
        <sz val="8"/>
        <color indexed="8"/>
        <rFont val="Calibri"/>
        <family val="2"/>
        <scheme val="minor"/>
      </rPr>
      <t>(magenta)</t>
    </r>
  </si>
  <si>
    <t>HP Designjet 130 series (Ploter)</t>
  </si>
  <si>
    <t>Negro</t>
  </si>
  <si>
    <r>
      <t xml:space="preserve">Cartucho HP </t>
    </r>
    <r>
      <rPr>
        <b/>
        <sz val="8"/>
        <color indexed="8"/>
        <rFont val="Calibri"/>
        <family val="2"/>
        <scheme val="minor"/>
      </rPr>
      <t>(84)</t>
    </r>
    <r>
      <rPr>
        <sz val="8"/>
        <color indexed="8"/>
        <rFont val="Calibri"/>
        <family val="2"/>
        <scheme val="minor"/>
      </rPr>
      <t xml:space="preserve"> (C5016A) Negro</t>
    </r>
  </si>
  <si>
    <t>No funciona. Problema inyectores.</t>
  </si>
  <si>
    <r>
      <t xml:space="preserve">Cartucho HP </t>
    </r>
    <r>
      <rPr>
        <b/>
        <sz val="8"/>
        <color indexed="8"/>
        <rFont val="Calibri"/>
        <family val="2"/>
        <scheme val="minor"/>
      </rPr>
      <t>(85)</t>
    </r>
    <r>
      <rPr>
        <sz val="8"/>
        <color indexed="8"/>
        <rFont val="Calibri"/>
        <family val="2"/>
        <scheme val="minor"/>
      </rPr>
      <t xml:space="preserve"> (C9427A) Amarillo</t>
    </r>
  </si>
  <si>
    <r>
      <t xml:space="preserve">Cartucho HP </t>
    </r>
    <r>
      <rPr>
        <b/>
        <sz val="8"/>
        <color indexed="8"/>
        <rFont val="Calibri"/>
        <family val="2"/>
        <scheme val="minor"/>
      </rPr>
      <t>(85)</t>
    </r>
    <r>
      <rPr>
        <sz val="8"/>
        <color indexed="8"/>
        <rFont val="Calibri"/>
        <family val="2"/>
        <scheme val="minor"/>
      </rPr>
      <t xml:space="preserve"> (C9425A) Cyan</t>
    </r>
  </si>
  <si>
    <r>
      <t xml:space="preserve">Cartucho HP </t>
    </r>
    <r>
      <rPr>
        <b/>
        <sz val="8"/>
        <color indexed="8"/>
        <rFont val="Calibri"/>
        <family val="2"/>
        <scheme val="minor"/>
      </rPr>
      <t>(85)</t>
    </r>
    <r>
      <rPr>
        <sz val="8"/>
        <color indexed="8"/>
        <rFont val="Calibri"/>
        <family val="2"/>
        <scheme val="minor"/>
      </rPr>
      <t xml:space="preserve"> (C9426A) Magenta</t>
    </r>
  </si>
  <si>
    <t>HP  desingjet  450</t>
  </si>
  <si>
    <r>
      <t>Cartucho HP 516</t>
    </r>
    <r>
      <rPr>
        <b/>
        <sz val="8"/>
        <color indexed="8"/>
        <rFont val="Calibri"/>
        <family val="2"/>
        <scheme val="minor"/>
      </rPr>
      <t>40Y</t>
    </r>
    <r>
      <rPr>
        <sz val="8"/>
        <color indexed="8"/>
        <rFont val="Calibri"/>
        <family val="2"/>
        <scheme val="minor"/>
      </rPr>
      <t xml:space="preserve"> (amarillo)</t>
    </r>
  </si>
  <si>
    <t>HP  desingjet , 450</t>
  </si>
  <si>
    <r>
      <t>Cartucho  HP 516</t>
    </r>
    <r>
      <rPr>
        <b/>
        <sz val="8"/>
        <color indexed="8"/>
        <rFont val="Calibri"/>
        <family val="2"/>
        <scheme val="minor"/>
      </rPr>
      <t>40A</t>
    </r>
  </si>
  <si>
    <t>HP Deskjet 930C, Offijet K80</t>
  </si>
  <si>
    <t>Cartucho HP 45A</t>
  </si>
  <si>
    <r>
      <t>Cartucho HP C65</t>
    </r>
    <r>
      <rPr>
        <b/>
        <sz val="8"/>
        <color indexed="8"/>
        <rFont val="Calibri"/>
        <family val="2"/>
        <scheme val="minor"/>
      </rPr>
      <t>78DE</t>
    </r>
  </si>
  <si>
    <t>HP Deskjet 5550</t>
  </si>
  <si>
    <r>
      <t>Cartucho HP C66</t>
    </r>
    <r>
      <rPr>
        <b/>
        <sz val="8"/>
        <rFont val="Calibri"/>
        <family val="2"/>
        <scheme val="minor"/>
      </rPr>
      <t>56A</t>
    </r>
  </si>
  <si>
    <r>
      <t>Cartucho HP C66</t>
    </r>
    <r>
      <rPr>
        <b/>
        <sz val="8"/>
        <rFont val="Calibri"/>
        <family val="2"/>
        <scheme val="minor"/>
      </rPr>
      <t>57A</t>
    </r>
  </si>
  <si>
    <t>Medios de comunicación</t>
  </si>
  <si>
    <t>HP Deskjet 9800</t>
  </si>
  <si>
    <r>
      <t xml:space="preserve">Cartucho HP </t>
    </r>
    <r>
      <rPr>
        <b/>
        <sz val="8"/>
        <color indexed="8"/>
        <rFont val="Calibri"/>
        <family val="2"/>
        <scheme val="minor"/>
      </rPr>
      <t>(339)</t>
    </r>
    <r>
      <rPr>
        <sz val="8"/>
        <color indexed="8"/>
        <rFont val="Calibri"/>
        <family val="2"/>
        <scheme val="minor"/>
      </rPr>
      <t xml:space="preserve"> (C8767EE) </t>
    </r>
  </si>
  <si>
    <t>Funciona mal.CERCEDILLA</t>
  </si>
  <si>
    <r>
      <t xml:space="preserve">Cartucho HP </t>
    </r>
    <r>
      <rPr>
        <b/>
        <sz val="8"/>
        <color indexed="8"/>
        <rFont val="Calibri"/>
        <family val="2"/>
        <scheme val="minor"/>
      </rPr>
      <t>(343)</t>
    </r>
    <r>
      <rPr>
        <sz val="8"/>
        <color indexed="8"/>
        <rFont val="Calibri"/>
        <family val="2"/>
        <scheme val="minor"/>
      </rPr>
      <t xml:space="preserve"> (C8766EE) </t>
    </r>
  </si>
  <si>
    <t>Funciona mal.</t>
  </si>
  <si>
    <t xml:space="preserve"> HP 4M-5N- PLUS</t>
  </si>
  <si>
    <r>
      <t>TONER 1401</t>
    </r>
    <r>
      <rPr>
        <b/>
        <sz val="8"/>
        <color indexed="8"/>
        <rFont val="Calibri"/>
        <family val="2"/>
        <scheme val="minor"/>
      </rPr>
      <t>98T</t>
    </r>
    <r>
      <rPr>
        <sz val="8"/>
        <color indexed="8"/>
        <rFont val="Calibri"/>
        <family val="2"/>
        <scheme val="minor"/>
      </rPr>
      <t xml:space="preserve"> y 1401</t>
    </r>
    <r>
      <rPr>
        <b/>
        <sz val="8"/>
        <color indexed="8"/>
        <rFont val="Calibri"/>
        <family val="2"/>
        <scheme val="minor"/>
      </rPr>
      <t>98X</t>
    </r>
  </si>
  <si>
    <t xml:space="preserve"> HP 4M-5N-PLUS</t>
  </si>
  <si>
    <t>Toner 92298X</t>
  </si>
  <si>
    <t>Cartuchos de prueba de larga duracion</t>
  </si>
  <si>
    <t>HP 5L-5ML-6L</t>
  </si>
  <si>
    <r>
      <t>TONER  C39</t>
    </r>
    <r>
      <rPr>
        <b/>
        <sz val="8"/>
        <color indexed="8"/>
        <rFont val="Calibri"/>
        <family val="2"/>
        <scheme val="minor"/>
      </rPr>
      <t>06A</t>
    </r>
  </si>
  <si>
    <t xml:space="preserve">HP (IIP-IIIP) CANON LBP 4 </t>
  </si>
  <si>
    <r>
      <t>TONER  922</t>
    </r>
    <r>
      <rPr>
        <b/>
        <sz val="8"/>
        <color indexed="8"/>
        <rFont val="Calibri"/>
        <family val="2"/>
        <scheme val="minor"/>
      </rPr>
      <t xml:space="preserve">75A </t>
    </r>
  </si>
  <si>
    <t>LEXMARK HP(II-IID-III-IIID CANON LPBP 8</t>
  </si>
  <si>
    <r>
      <t>TONER 1401</t>
    </r>
    <r>
      <rPr>
        <b/>
        <sz val="8"/>
        <color indexed="8"/>
        <rFont val="Calibri"/>
        <family val="2"/>
        <scheme val="minor"/>
      </rPr>
      <t>95A</t>
    </r>
  </si>
  <si>
    <t>HP laserjet 2500 / 1500</t>
  </si>
  <si>
    <t>Color magenta</t>
  </si>
  <si>
    <r>
      <t>toner c97</t>
    </r>
    <r>
      <rPr>
        <b/>
        <sz val="8"/>
        <color indexed="8"/>
        <rFont val="Calibri"/>
        <family val="2"/>
        <scheme val="minor"/>
      </rPr>
      <t>03a</t>
    </r>
  </si>
  <si>
    <t>Color amarillo</t>
  </si>
  <si>
    <r>
      <t>toner c97</t>
    </r>
    <r>
      <rPr>
        <b/>
        <sz val="8"/>
        <color indexed="8"/>
        <rFont val="Calibri"/>
        <family val="2"/>
        <scheme val="minor"/>
      </rPr>
      <t>02a</t>
    </r>
  </si>
  <si>
    <t>Color cyan</t>
  </si>
  <si>
    <r>
      <t>toner c97</t>
    </r>
    <r>
      <rPr>
        <b/>
        <sz val="8"/>
        <color indexed="8"/>
        <rFont val="Calibri"/>
        <family val="2"/>
        <scheme val="minor"/>
      </rPr>
      <t>01a</t>
    </r>
  </si>
  <si>
    <t>Tambor de creacion de imágenes</t>
  </si>
  <si>
    <r>
      <t>toner c97</t>
    </r>
    <r>
      <rPr>
        <b/>
        <sz val="8"/>
        <color indexed="8"/>
        <rFont val="Calibri"/>
        <family val="2"/>
        <scheme val="minor"/>
      </rPr>
      <t>04a</t>
    </r>
  </si>
  <si>
    <r>
      <t>toner c97</t>
    </r>
    <r>
      <rPr>
        <b/>
        <sz val="8"/>
        <color indexed="8"/>
        <rFont val="Calibri"/>
        <family val="2"/>
        <scheme val="minor"/>
      </rPr>
      <t>00a</t>
    </r>
  </si>
  <si>
    <t>HP Laserjet Color 2600n /2605</t>
  </si>
  <si>
    <t>Q6000A</t>
  </si>
  <si>
    <t>Cyan</t>
  </si>
  <si>
    <t>Q6001A</t>
  </si>
  <si>
    <t>Amarillo</t>
  </si>
  <si>
    <t>Q6002A</t>
  </si>
  <si>
    <t>Magenta</t>
  </si>
  <si>
    <t>Q6003A</t>
  </si>
  <si>
    <t>HP Laserjet Color 2550/2820/2840</t>
  </si>
  <si>
    <t>Q3960A</t>
  </si>
  <si>
    <t>Q3961A</t>
  </si>
  <si>
    <t>Q3962A</t>
  </si>
  <si>
    <t>HP Laserjet Color 2550/2820/</t>
  </si>
  <si>
    <t>Tambor Imagen</t>
  </si>
  <si>
    <t>Q3964A</t>
  </si>
  <si>
    <t>Q3963A</t>
  </si>
  <si>
    <t>HP Laserjet P2015N</t>
  </si>
  <si>
    <t>Q7553A</t>
  </si>
  <si>
    <t>HP Laserjet 4345 MFP</t>
  </si>
  <si>
    <t>Q5945A</t>
  </si>
  <si>
    <t>HP Laserjet Color 3505dn / HP 3600</t>
  </si>
  <si>
    <t>Q6470A</t>
  </si>
  <si>
    <t>HP Laserjet Color 3505dn</t>
  </si>
  <si>
    <t>Q7581A</t>
  </si>
  <si>
    <t>Q7582A</t>
  </si>
  <si>
    <t>Q7583A</t>
  </si>
  <si>
    <t>HP Laserjet Color 3600</t>
  </si>
  <si>
    <t>Q6471A</t>
  </si>
  <si>
    <t>Q6472A</t>
  </si>
  <si>
    <t>Q6473A</t>
  </si>
  <si>
    <t>HP Laserjet Color 4050</t>
  </si>
  <si>
    <t>HP Laserjet Color 4250</t>
  </si>
  <si>
    <t>Q5942A</t>
  </si>
  <si>
    <t>HP Laserjet Color 3055</t>
  </si>
  <si>
    <t>Q6503A</t>
  </si>
  <si>
    <t>HP Laserjet 3052, 1020 (OTT)</t>
  </si>
  <si>
    <t>Q2612A</t>
  </si>
  <si>
    <t xml:space="preserve">LEXMARK PROPINTER RIBBON 4207/4212  </t>
  </si>
  <si>
    <t>NEGRO</t>
  </si>
  <si>
    <r>
      <t>CINTA</t>
    </r>
    <r>
      <rPr>
        <b/>
        <sz val="8"/>
        <rFont val="Calibri"/>
        <family val="2"/>
        <scheme val="minor"/>
      </rPr>
      <t xml:space="preserve"> 1040475</t>
    </r>
  </si>
  <si>
    <t>LEXMARK Z65 z55 z65n</t>
  </si>
  <si>
    <t>COLOR</t>
  </si>
  <si>
    <t>LEXMARK Z65</t>
  </si>
  <si>
    <t>LEXMARK 45 C COLOR  40</t>
  </si>
  <si>
    <t>LEXMARK   Z53,</t>
  </si>
  <si>
    <t>LEXMARK   C540</t>
  </si>
  <si>
    <t>C540H1KG</t>
  </si>
  <si>
    <t>CYAN</t>
  </si>
  <si>
    <t>C540H1CG</t>
  </si>
  <si>
    <t>MAGENTA</t>
  </si>
  <si>
    <t>C540H1MG</t>
  </si>
  <si>
    <t>AMARILLO</t>
  </si>
  <si>
    <t>C540H1YG</t>
  </si>
  <si>
    <t>LEXMARK OPTRA E+</t>
  </si>
  <si>
    <t>TONER 69G8256</t>
  </si>
  <si>
    <t xml:space="preserve">LEXMARK OPTRA 1250 S </t>
  </si>
  <si>
    <t>TONER 1382925</t>
  </si>
  <si>
    <t xml:space="preserve">LEXMARK OPTRA E 310 </t>
  </si>
  <si>
    <t>TONER 13T0101</t>
  </si>
  <si>
    <t xml:space="preserve">LEXMARK OPTRA M 410 </t>
  </si>
  <si>
    <t>TONER 17G0154</t>
  </si>
  <si>
    <t>LEXMARK E210</t>
  </si>
  <si>
    <t>TONER 10S0150</t>
  </si>
  <si>
    <t>LEXMARK   E320  E322</t>
  </si>
  <si>
    <t>TONER 08A0478</t>
  </si>
  <si>
    <t>LEXMARK E232/E33X/E34X/E35X</t>
  </si>
  <si>
    <t>Fotoconductor</t>
  </si>
  <si>
    <t>12A8302</t>
  </si>
  <si>
    <t>TONER 12A8400 / 24016SE</t>
  </si>
  <si>
    <t>LEXMARK E352</t>
  </si>
  <si>
    <t>E250X22G</t>
  </si>
  <si>
    <t>TONER E250A11E</t>
  </si>
  <si>
    <t>LEXMARK   E321  E323</t>
  </si>
  <si>
    <t>TONER 12A7405</t>
  </si>
  <si>
    <t xml:space="preserve">LEXMARK T 520 </t>
  </si>
  <si>
    <t>TONER 12A6835</t>
  </si>
  <si>
    <t>TONER 12A7344</t>
  </si>
  <si>
    <t>LARGA DURACION</t>
  </si>
  <si>
    <t>OKI 5800N</t>
  </si>
  <si>
    <t>43324424</t>
  </si>
  <si>
    <t>43324423</t>
  </si>
  <si>
    <t>43324422</t>
  </si>
  <si>
    <t>43324421</t>
  </si>
  <si>
    <t>TAMBOR NEGRO</t>
  </si>
  <si>
    <t>43381724</t>
  </si>
  <si>
    <t>TAMBOR CYAN</t>
  </si>
  <si>
    <t>43381723</t>
  </si>
  <si>
    <t>TAMBOR AMARILLO</t>
  </si>
  <si>
    <t>43381721</t>
  </si>
  <si>
    <t>TAMBOR MAGENTA</t>
  </si>
  <si>
    <t>43381722</t>
  </si>
  <si>
    <t>FUSOR</t>
  </si>
  <si>
    <t>43363203</t>
  </si>
  <si>
    <t>OKI 5850N</t>
  </si>
  <si>
    <t>43865724</t>
  </si>
  <si>
    <t>VIC.Nuevas Tecnologias</t>
  </si>
  <si>
    <t>43865723</t>
  </si>
  <si>
    <t>43865722</t>
  </si>
  <si>
    <t>43865721</t>
  </si>
  <si>
    <t>43870024</t>
  </si>
  <si>
    <t>43870023</t>
  </si>
  <si>
    <t>43870021</t>
  </si>
  <si>
    <t>43870022</t>
  </si>
  <si>
    <t>43853103</t>
  </si>
  <si>
    <t>OKI 5800N y 5850N</t>
  </si>
  <si>
    <t>CORREA DE TRANSFERENCIA</t>
  </si>
  <si>
    <t>43363412</t>
  </si>
  <si>
    <t>Modelo</t>
  </si>
  <si>
    <t>Concepto</t>
  </si>
  <si>
    <t>Cantidad</t>
  </si>
  <si>
    <t>Activo/Pasivo</t>
  </si>
  <si>
    <t>Cuenta de balance</t>
  </si>
  <si>
    <t>Económico/Financiero</t>
  </si>
  <si>
    <t>Adquisición terrenos</t>
  </si>
  <si>
    <t>Activo</t>
  </si>
  <si>
    <t>Terrenos</t>
  </si>
  <si>
    <t>Económico</t>
  </si>
  <si>
    <t>Adquisición edificios</t>
  </si>
  <si>
    <t>Edificios</t>
  </si>
  <si>
    <t>Adquisición maquinaria</t>
  </si>
  <si>
    <t>Maquinaria</t>
  </si>
  <si>
    <t>Adquisición otro I.M.</t>
  </si>
  <si>
    <t>Otro I.M.</t>
  </si>
  <si>
    <t>Adquisición A. circulante</t>
  </si>
  <si>
    <t>A. circulante</t>
  </si>
  <si>
    <t>Pago por la adquisición de activos</t>
  </si>
  <si>
    <t>Tesorería</t>
  </si>
  <si>
    <t>Capital Social</t>
  </si>
  <si>
    <t>Pasivo</t>
  </si>
  <si>
    <t>Financiero</t>
  </si>
  <si>
    <t>Subvención</t>
  </si>
  <si>
    <t>Préstamo</t>
  </si>
  <si>
    <t>Cobro de las fuentes financieras</t>
  </si>
  <si>
    <t>Ventas</t>
  </si>
  <si>
    <t>Pérdidas y Ganancias</t>
  </si>
  <si>
    <t>Cobro de ventas</t>
  </si>
  <si>
    <t>Costes de explotación</t>
  </si>
  <si>
    <t>Pago costes explotación</t>
  </si>
  <si>
    <t>Amortizaciones</t>
  </si>
  <si>
    <t>A.A. Inmovilizado</t>
  </si>
  <si>
    <t>Pago préstamo</t>
  </si>
  <si>
    <t>Devolución del principal del préstamo</t>
  </si>
  <si>
    <t>Intereses del préstamo</t>
  </si>
  <si>
    <t>Traspaso a resultados de la subvención</t>
  </si>
  <si>
    <t>Impuesto sobre beneficios</t>
  </si>
  <si>
    <t>Reparto del resultado</t>
  </si>
  <si>
    <t>Dividendos</t>
  </si>
  <si>
    <t>Dotación de reservas</t>
  </si>
  <si>
    <t>Reservas</t>
  </si>
  <si>
    <t>Venta de terrenos</t>
  </si>
  <si>
    <t>Venta de edificios</t>
  </si>
  <si>
    <t>Venta de maquinaria</t>
  </si>
  <si>
    <t>Venta de otro I.M.</t>
  </si>
  <si>
    <t>Venta de Activo circulante</t>
  </si>
  <si>
    <t>Baja de amortización</t>
  </si>
  <si>
    <t>Venta de Activos</t>
  </si>
  <si>
    <t>Resultado venta activos</t>
  </si>
  <si>
    <t>Devolución de capital social</t>
  </si>
  <si>
    <t>Momento</t>
  </si>
  <si>
    <t>BUSCAR V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</si>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</sst>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77" formatCode="#,##0"/>
    <numFmt numFmtId="178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center"/>
    </xf>
    <xf numFmtId="0" fontId="2" fillId="0" borderId="0" xfId="0" applyFont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/>
    <xf numFmtId="0" fontId="4" fillId="4" borderId="1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/>
    <xf numFmtId="0" fontId="7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2" fillId="6" borderId="9" xfId="0" applyFont="1" applyFill="1" applyBorder="1"/>
    <xf numFmtId="0" fontId="2" fillId="6" borderId="10" xfId="0" applyFont="1" applyFill="1" applyBorder="1"/>
    <xf numFmtId="0" fontId="0" fillId="0" borderId="9" xfId="0" applyBorder="1"/>
    <xf numFmtId="0" fontId="7" fillId="5" borderId="11" xfId="0" applyFont="1" applyFill="1" applyBorder="1" applyAlignment="1">
      <alignment horizontal="left"/>
    </xf>
    <xf numFmtId="0" fontId="2" fillId="7" borderId="12" xfId="0" applyFont="1" applyFill="1" applyBorder="1"/>
    <xf numFmtId="0" fontId="2" fillId="8" borderId="13" xfId="0" applyFont="1" applyFill="1" applyBorder="1"/>
    <xf numFmtId="0" fontId="2" fillId="8" borderId="14" xfId="0" applyFont="1" applyFill="1" applyBorder="1"/>
    <xf numFmtId="0" fontId="2" fillId="6" borderId="11" xfId="0" applyFont="1" applyFill="1" applyBorder="1"/>
    <xf numFmtId="0" fontId="2" fillId="6" borderId="9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2" fillId="6" borderId="16" xfId="0" applyFont="1" applyFill="1" applyBorder="1"/>
    <xf numFmtId="0" fontId="7" fillId="5" borderId="16" xfId="0" applyFont="1" applyFill="1" applyBorder="1" applyAlignment="1">
      <alignment horizontal="left"/>
    </xf>
    <xf numFmtId="0" fontId="2" fillId="6" borderId="17" xfId="0" applyFont="1" applyFill="1" applyBorder="1"/>
    <xf numFmtId="0" fontId="2" fillId="6" borderId="15" xfId="0" applyFont="1" applyFill="1" applyBorder="1"/>
    <xf numFmtId="0" fontId="9" fillId="6" borderId="18" xfId="0" applyFont="1" applyFill="1" applyBorder="1"/>
    <xf numFmtId="0" fontId="2" fillId="6" borderId="11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2" fillId="6" borderId="2" xfId="0" applyFont="1" applyFill="1" applyBorder="1"/>
    <xf numFmtId="0" fontId="4" fillId="6" borderId="19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6" borderId="3" xfId="0" applyFont="1" applyFill="1" applyBorder="1"/>
    <xf numFmtId="0" fontId="2" fillId="6" borderId="16" xfId="0" applyFont="1" applyFill="1" applyBorder="1" applyAlignment="1">
      <alignment horizontal="left"/>
    </xf>
    <xf numFmtId="0" fontId="2" fillId="6" borderId="20" xfId="0" applyFont="1" applyFill="1" applyBorder="1"/>
    <xf numFmtId="49" fontId="2" fillId="6" borderId="2" xfId="0" applyNumberFormat="1" applyFont="1" applyFill="1" applyBorder="1" applyAlignment="1">
      <alignment horizontal="left"/>
    </xf>
    <xf numFmtId="49" fontId="2" fillId="6" borderId="9" xfId="0" applyNumberFormat="1" applyFont="1" applyFill="1" applyBorder="1" applyAlignment="1">
      <alignment horizontal="left"/>
    </xf>
    <xf numFmtId="0" fontId="9" fillId="0" borderId="0" xfId="0" applyFont="1"/>
    <xf numFmtId="0" fontId="0" fillId="0" borderId="0" xfId="0" applyAlignment="1">
      <alignment horizontal="left"/>
    </xf>
    <xf numFmtId="0" fontId="10" fillId="9" borderId="21" xfId="0" applyFont="1" applyFill="1" applyBorder="1"/>
    <xf numFmtId="0" fontId="10" fillId="9" borderId="22" xfId="0" applyFont="1" applyFill="1" applyBorder="1"/>
    <xf numFmtId="0" fontId="11" fillId="0" borderId="0" xfId="0" applyFont="1"/>
    <xf numFmtId="3" fontId="11" fillId="0" borderId="0" xfId="20" applyNumberFormat="1" applyFont="1"/>
    <xf numFmtId="0" fontId="11" fillId="0" borderId="0" xfId="0" applyNumberFormat="1" applyFont="1"/>
    <xf numFmtId="0" fontId="11" fillId="0" borderId="0" xfId="0" applyFont="1" applyBorder="1"/>
    <xf numFmtId="3" fontId="11" fillId="0" borderId="0" xfId="20" applyNumberFormat="1" applyFont="1" applyBorder="1"/>
    <xf numFmtId="0" fontId="11" fillId="0" borderId="0" xfId="0" applyNumberFormat="1" applyFont="1" applyBorder="1"/>
    <xf numFmtId="3" fontId="9" fillId="0" borderId="0" xfId="20" applyNumberFormat="1" applyFont="1" applyBorder="1" applyAlignment="1">
      <alignment vertical="distributed" wrapText="1"/>
    </xf>
    <xf numFmtId="3" fontId="9" fillId="0" borderId="0" xfId="20" applyNumberFormat="1" applyFont="1" applyBorder="1" applyAlignment="1">
      <alignment vertical="distributed"/>
    </xf>
    <xf numFmtId="3" fontId="11" fillId="0" borderId="0" xfId="20" applyNumberFormat="1" applyFont="1" applyBorder="1" applyAlignment="1">
      <alignment vertical="distributed" wrapText="1"/>
    </xf>
    <xf numFmtId="3" fontId="11" fillId="0" borderId="0" xfId="20" applyNumberFormat="1" applyFont="1" applyBorder="1" applyAlignment="1">
      <alignment vertical="distributed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dxfs count="9">
    <dxf>
      <font>
        <i val="0"/>
        <u val="none"/>
        <strike val="0"/>
        <sz val="9"/>
        <name val="Calibri"/>
      </font>
    </dxf>
    <dxf>
      <font>
        <i val="0"/>
        <u val="none"/>
        <strike val="0"/>
        <sz val="9"/>
        <name val="Calibri"/>
      </font>
    </dxf>
    <dxf>
      <font>
        <i val="0"/>
        <u val="none"/>
        <strike val="0"/>
        <sz val="9"/>
        <name val="Calibri"/>
      </font>
    </dxf>
    <dxf>
      <font>
        <i val="0"/>
        <u val="none"/>
        <strike val="0"/>
        <sz val="9"/>
        <name val="Calibri"/>
      </font>
      <numFmt numFmtId="177" formatCode="#,##0"/>
    </dxf>
    <dxf>
      <font>
        <i val="0"/>
        <u val="none"/>
        <strike val="0"/>
        <sz val="9"/>
        <name val="Calibri"/>
      </font>
    </dxf>
    <dxf>
      <font>
        <i val="0"/>
        <u val="none"/>
        <strike val="0"/>
        <sz val="9"/>
        <name val="Calibri"/>
      </font>
      <numFmt numFmtId="178" formatCode="General"/>
    </dxf>
    <dxf>
      <font>
        <i val="0"/>
        <u val="none"/>
        <strike val="0"/>
        <sz val="9"/>
        <name val="Calibri"/>
      </font>
    </dxf>
    <dxf>
      <border>
        <bottom style="thick">
          <color theme="0"/>
        </bottom>
      </border>
    </dxf>
    <dxf>
      <font>
        <b/>
        <i val="0"/>
        <u val="none"/>
        <strike val="0"/>
        <sz val="9"/>
        <name val="Calibri"/>
        <color theme="0"/>
        <condense val="0"/>
        <extend val="0"/>
      </font>
      <fill>
        <patternFill patternType="solid">
          <fgColor theme="4"/>
          <bgColor theme="4"/>
        </patternFill>
      </fill>
      <border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excel\2020\docs\Ejercicios_Mar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s"/>
      <sheetName val="Auto-Relleno"/>
      <sheetName val="Fórmulas básicas"/>
      <sheetName val="Factura"/>
      <sheetName val="Gastos"/>
      <sheetName val="Fungibles"/>
      <sheetName val="Funcion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600</v>
          </cell>
          <cell r="H4">
            <v>400</v>
          </cell>
        </row>
        <row r="5">
          <cell r="B5">
            <v>175</v>
          </cell>
          <cell r="H5">
            <v>60</v>
          </cell>
        </row>
        <row r="6">
          <cell r="B6">
            <v>55</v>
          </cell>
          <cell r="H6">
            <v>0</v>
          </cell>
        </row>
      </sheetData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2" name="Diario" displayName="Diario" ref="A1:F111" totalsRowShown="0" headerRowDxfId="8" dataDxfId="6" headerRowBorderDxfId="7">
  <tableColumns count="6">
    <tableColumn id="1" name="Momento" dataDxfId="5">
      <calculatedColumnFormula>A1</calculatedColumnFormula>
    </tableColumn>
    <tableColumn id="2" name="Concepto" dataDxfId="4"/>
    <tableColumn id="3" name="Cantidad" dataDxfId="3"/>
    <tableColumn id="4" name="Activo/Pasivo" dataDxfId="2"/>
    <tableColumn id="5" name="Cuenta de balance" dataDxfId="1"/>
    <tableColumn id="6" name="Económico/Financier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="75" zoomScaleNormal="75" workbookViewId="0" topLeftCell="A2">
      <selection activeCell="C18" sqref="C18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13.140625" style="0" customWidth="1"/>
    <col min="4" max="4" width="19.140625" style="0" bestFit="1" customWidth="1"/>
    <col min="5" max="5" width="23.00390625" style="0" bestFit="1" customWidth="1"/>
    <col min="6" max="6" width="27.57421875" style="0" bestFit="1" customWidth="1"/>
  </cols>
  <sheetData>
    <row r="1" spans="1:6" ht="15" thickBot="1">
      <c r="A1" s="51" t="s">
        <v>217</v>
      </c>
      <c r="B1" s="51" t="s">
        <v>167</v>
      </c>
      <c r="C1" s="51" t="s">
        <v>168</v>
      </c>
      <c r="D1" s="51" t="s">
        <v>169</v>
      </c>
      <c r="E1" s="51" t="s">
        <v>170</v>
      </c>
      <c r="F1" s="52" t="s">
        <v>171</v>
      </c>
    </row>
    <row r="2" spans="1:12" ht="15" thickTop="1">
      <c r="A2" s="55">
        <v>0</v>
      </c>
      <c r="B2" s="53" t="s">
        <v>172</v>
      </c>
      <c r="C2" s="63">
        <v>200000</v>
      </c>
      <c r="D2" s="53" t="s">
        <v>173</v>
      </c>
      <c r="E2" s="53" t="s">
        <v>174</v>
      </c>
      <c r="F2" s="53" t="s">
        <v>175</v>
      </c>
      <c r="G2" s="55"/>
      <c r="H2" s="53"/>
      <c r="I2" s="54"/>
      <c r="J2" s="53"/>
      <c r="K2" s="53"/>
      <c r="L2" s="53"/>
    </row>
    <row r="3" spans="1:12" ht="15">
      <c r="A3" s="58">
        <f aca="true" t="shared" si="0" ref="A3:A11">A2</f>
        <v>0</v>
      </c>
      <c r="B3" s="56" t="s">
        <v>176</v>
      </c>
      <c r="C3" s="63">
        <v>300000</v>
      </c>
      <c r="D3" s="56" t="s">
        <v>173</v>
      </c>
      <c r="E3" s="56" t="s">
        <v>177</v>
      </c>
      <c r="F3" s="56" t="s">
        <v>175</v>
      </c>
      <c r="G3" s="58"/>
      <c r="H3" s="56"/>
      <c r="I3" s="57"/>
      <c r="J3" s="56"/>
      <c r="K3" s="56"/>
      <c r="L3" s="56"/>
    </row>
    <row r="4" spans="1:12" ht="15">
      <c r="A4" s="58">
        <f t="shared" si="0"/>
        <v>0</v>
      </c>
      <c r="B4" s="56" t="s">
        <v>178</v>
      </c>
      <c r="C4" s="63">
        <v>250000</v>
      </c>
      <c r="D4" s="56" t="s">
        <v>173</v>
      </c>
      <c r="E4" s="56" t="s">
        <v>179</v>
      </c>
      <c r="F4" s="56" t="s">
        <v>175</v>
      </c>
      <c r="G4" s="58"/>
      <c r="H4" s="56"/>
      <c r="I4" s="57"/>
      <c r="J4" s="56"/>
      <c r="K4" s="56"/>
      <c r="L4" s="56"/>
    </row>
    <row r="5" spans="1:12" ht="15">
      <c r="A5" s="58">
        <f t="shared" si="0"/>
        <v>0</v>
      </c>
      <c r="B5" s="56" t="s">
        <v>180</v>
      </c>
      <c r="C5" s="63">
        <v>75000</v>
      </c>
      <c r="D5" s="56" t="s">
        <v>173</v>
      </c>
      <c r="E5" s="56" t="s">
        <v>181</v>
      </c>
      <c r="F5" s="56" t="s">
        <v>175</v>
      </c>
      <c r="G5" s="58"/>
      <c r="H5" s="56"/>
      <c r="I5" s="57"/>
      <c r="J5" s="56"/>
      <c r="K5" s="56"/>
      <c r="L5" s="56"/>
    </row>
    <row r="6" spans="1:12" ht="15">
      <c r="A6" s="58">
        <f t="shared" si="0"/>
        <v>0</v>
      </c>
      <c r="B6" s="56" t="s">
        <v>182</v>
      </c>
      <c r="C6" s="63">
        <v>75000</v>
      </c>
      <c r="D6" s="56" t="s">
        <v>173</v>
      </c>
      <c r="E6" s="56" t="s">
        <v>183</v>
      </c>
      <c r="F6" s="56" t="s">
        <v>175</v>
      </c>
      <c r="G6" s="58"/>
      <c r="H6" s="56"/>
      <c r="I6" s="57"/>
      <c r="J6" s="56"/>
      <c r="K6" s="56"/>
      <c r="L6" s="56"/>
    </row>
    <row r="7" spans="1:12" ht="15">
      <c r="A7" s="58">
        <f t="shared" si="0"/>
        <v>0</v>
      </c>
      <c r="B7" s="56" t="s">
        <v>184</v>
      </c>
      <c r="C7" s="63">
        <v>-900000</v>
      </c>
      <c r="D7" s="56" t="s">
        <v>173</v>
      </c>
      <c r="E7" s="56" t="s">
        <v>185</v>
      </c>
      <c r="F7" s="56" t="s">
        <v>175</v>
      </c>
      <c r="G7" s="58"/>
      <c r="H7" s="56"/>
      <c r="I7" s="57"/>
      <c r="J7" s="56"/>
      <c r="K7" s="56"/>
      <c r="L7" s="56"/>
    </row>
    <row r="8" spans="1:12" ht="15">
      <c r="A8" s="58">
        <f t="shared" si="0"/>
        <v>0</v>
      </c>
      <c r="B8" s="56" t="s">
        <v>186</v>
      </c>
      <c r="C8" s="63">
        <v>500000</v>
      </c>
      <c r="D8" s="56" t="s">
        <v>187</v>
      </c>
      <c r="E8" s="56" t="s">
        <v>186</v>
      </c>
      <c r="F8" s="56" t="s">
        <v>188</v>
      </c>
      <c r="G8" s="58"/>
      <c r="H8" s="56"/>
      <c r="I8" s="57"/>
      <c r="J8" s="56"/>
      <c r="K8" s="56"/>
      <c r="L8" s="56"/>
    </row>
    <row r="9" spans="1:12" ht="15">
      <c r="A9" s="58">
        <f t="shared" si="0"/>
        <v>0</v>
      </c>
      <c r="B9" s="56" t="s">
        <v>189</v>
      </c>
      <c r="C9" s="63">
        <v>100000</v>
      </c>
      <c r="D9" s="56" t="s">
        <v>187</v>
      </c>
      <c r="E9" s="56" t="s">
        <v>189</v>
      </c>
      <c r="F9" s="56" t="s">
        <v>188</v>
      </c>
      <c r="G9" s="58"/>
      <c r="H9" s="56"/>
      <c r="I9" s="57"/>
      <c r="J9" s="56"/>
      <c r="K9" s="56"/>
      <c r="L9" s="56"/>
    </row>
    <row r="10" spans="1:12" ht="15">
      <c r="A10" s="58">
        <f t="shared" si="0"/>
        <v>0</v>
      </c>
      <c r="B10" s="56" t="s">
        <v>190</v>
      </c>
      <c r="C10" s="63">
        <v>300000</v>
      </c>
      <c r="D10" s="56" t="s">
        <v>187</v>
      </c>
      <c r="E10" s="56" t="s">
        <v>190</v>
      </c>
      <c r="F10" s="56" t="s">
        <v>188</v>
      </c>
      <c r="G10" s="58"/>
      <c r="H10" s="56"/>
      <c r="I10" s="57"/>
      <c r="J10" s="56"/>
      <c r="K10" s="56"/>
      <c r="L10" s="56"/>
    </row>
    <row r="11" spans="1:12" ht="15">
      <c r="A11" s="58">
        <f t="shared" si="0"/>
        <v>0</v>
      </c>
      <c r="B11" s="56" t="s">
        <v>191</v>
      </c>
      <c r="C11" s="63">
        <v>900000</v>
      </c>
      <c r="D11" s="56" t="s">
        <v>173</v>
      </c>
      <c r="E11" s="56" t="s">
        <v>185</v>
      </c>
      <c r="F11" s="56" t="s">
        <v>188</v>
      </c>
      <c r="G11" s="58"/>
      <c r="H11" s="56"/>
      <c r="I11" s="57"/>
      <c r="J11" s="56"/>
      <c r="K11" s="56"/>
      <c r="L11" s="56"/>
    </row>
    <row r="12" spans="1:12" ht="15.75" customHeight="1">
      <c r="A12" s="58">
        <f>A11+1</f>
        <v>1</v>
      </c>
      <c r="B12" s="56" t="s">
        <v>192</v>
      </c>
      <c r="C12" s="63">
        <v>600000</v>
      </c>
      <c r="D12" s="56" t="s">
        <v>187</v>
      </c>
      <c r="E12" s="56" t="s">
        <v>193</v>
      </c>
      <c r="F12" s="56" t="s">
        <v>175</v>
      </c>
      <c r="G12" s="58"/>
      <c r="H12" s="56"/>
      <c r="I12" s="59"/>
      <c r="J12" s="56"/>
      <c r="K12" s="56"/>
      <c r="L12" s="56"/>
    </row>
    <row r="13" spans="1:12" ht="15">
      <c r="A13" s="58">
        <f aca="true" t="shared" si="1" ref="A13:A29">A12</f>
        <v>1</v>
      </c>
      <c r="B13" s="56" t="s">
        <v>194</v>
      </c>
      <c r="C13" s="63">
        <v>600000</v>
      </c>
      <c r="D13" s="56" t="s">
        <v>173</v>
      </c>
      <c r="E13" s="56" t="s">
        <v>185</v>
      </c>
      <c r="F13" s="56" t="s">
        <v>175</v>
      </c>
      <c r="G13" s="58"/>
      <c r="H13" s="56"/>
      <c r="I13" s="60"/>
      <c r="J13" s="56"/>
      <c r="K13" s="56"/>
      <c r="L13" s="56"/>
    </row>
    <row r="14" spans="1:12" ht="17.25" customHeight="1">
      <c r="A14" s="58">
        <f t="shared" si="1"/>
        <v>1</v>
      </c>
      <c r="B14" s="56" t="s">
        <v>195</v>
      </c>
      <c r="C14" s="63">
        <v>-400000</v>
      </c>
      <c r="D14" s="56" t="s">
        <v>187</v>
      </c>
      <c r="E14" s="56" t="s">
        <v>193</v>
      </c>
      <c r="F14" s="56" t="s">
        <v>175</v>
      </c>
      <c r="G14" s="58"/>
      <c r="H14" s="56"/>
      <c r="I14" s="60"/>
      <c r="J14" s="56"/>
      <c r="K14" s="56"/>
      <c r="L14" s="56"/>
    </row>
    <row r="15" spans="1:12" ht="15">
      <c r="A15" s="58">
        <f t="shared" si="1"/>
        <v>1</v>
      </c>
      <c r="B15" s="56" t="s">
        <v>196</v>
      </c>
      <c r="C15" s="63">
        <v>-400000</v>
      </c>
      <c r="D15" s="56" t="s">
        <v>173</v>
      </c>
      <c r="E15" s="56" t="s">
        <v>185</v>
      </c>
      <c r="F15" s="56" t="s">
        <v>175</v>
      </c>
      <c r="G15" s="58"/>
      <c r="H15" s="56"/>
      <c r="I15" s="60"/>
      <c r="J15" s="56"/>
      <c r="K15" s="56"/>
      <c r="L15" s="56"/>
    </row>
    <row r="16" spans="1:12" ht="15">
      <c r="A16" s="58">
        <f t="shared" si="1"/>
        <v>1</v>
      </c>
      <c r="B16" s="56" t="s">
        <v>197</v>
      </c>
      <c r="C16" s="63">
        <v>-51250</v>
      </c>
      <c r="D16" s="56" t="s">
        <v>187</v>
      </c>
      <c r="E16" s="56" t="s">
        <v>193</v>
      </c>
      <c r="F16" s="56" t="s">
        <v>175</v>
      </c>
      <c r="G16" s="58"/>
      <c r="H16" s="56"/>
      <c r="I16" s="57"/>
      <c r="J16" s="56"/>
      <c r="K16" s="56"/>
      <c r="L16" s="56"/>
    </row>
    <row r="17" spans="1:12" ht="15">
      <c r="A17" s="58">
        <f t="shared" si="1"/>
        <v>1</v>
      </c>
      <c r="B17" s="56" t="s">
        <v>197</v>
      </c>
      <c r="C17" s="63">
        <v>-51250</v>
      </c>
      <c r="D17" s="56" t="s">
        <v>173</v>
      </c>
      <c r="E17" s="56" t="s">
        <v>198</v>
      </c>
      <c r="F17" s="56" t="s">
        <v>175</v>
      </c>
      <c r="G17" s="58"/>
      <c r="H17" s="56"/>
      <c r="I17" s="57"/>
      <c r="J17" s="56"/>
      <c r="K17" s="56"/>
      <c r="L17" s="56"/>
    </row>
    <row r="18" spans="1:12" ht="15">
      <c r="A18" s="58">
        <f t="shared" si="1"/>
        <v>1</v>
      </c>
      <c r="B18" s="56" t="s">
        <v>199</v>
      </c>
      <c r="C18" s="63">
        <v>-82905.45685432747</v>
      </c>
      <c r="D18" s="56" t="s">
        <v>173</v>
      </c>
      <c r="E18" s="56" t="s">
        <v>185</v>
      </c>
      <c r="F18" s="56" t="s">
        <v>188</v>
      </c>
      <c r="G18" s="58"/>
      <c r="H18" s="56"/>
      <c r="I18" s="57"/>
      <c r="J18" s="56"/>
      <c r="K18" s="56"/>
      <c r="L18" s="56"/>
    </row>
    <row r="19" spans="1:12" ht="15">
      <c r="A19" s="58">
        <f t="shared" si="1"/>
        <v>1</v>
      </c>
      <c r="B19" s="56" t="s">
        <v>200</v>
      </c>
      <c r="C19" s="63">
        <v>-69483.44098387081</v>
      </c>
      <c r="D19" s="56" t="s">
        <v>187</v>
      </c>
      <c r="E19" s="56" t="s">
        <v>190</v>
      </c>
      <c r="F19" s="56" t="s">
        <v>188</v>
      </c>
      <c r="G19" s="58"/>
      <c r="H19" s="56"/>
      <c r="I19" s="57"/>
      <c r="J19" s="56"/>
      <c r="K19" s="56"/>
      <c r="L19" s="56"/>
    </row>
    <row r="20" spans="1:12" ht="15">
      <c r="A20" s="58">
        <f t="shared" si="1"/>
        <v>1</v>
      </c>
      <c r="B20" s="56" t="s">
        <v>201</v>
      </c>
      <c r="C20" s="63">
        <v>-13422.015870456657</v>
      </c>
      <c r="D20" s="56" t="s">
        <v>187</v>
      </c>
      <c r="E20" s="56" t="s">
        <v>193</v>
      </c>
      <c r="F20" s="56" t="s">
        <v>188</v>
      </c>
      <c r="G20" s="58"/>
      <c r="H20" s="56"/>
      <c r="I20" s="57"/>
      <c r="J20" s="56"/>
      <c r="K20" s="56"/>
      <c r="L20" s="56"/>
    </row>
    <row r="21" spans="1:12" ht="15">
      <c r="A21" s="58">
        <f t="shared" si="1"/>
        <v>1</v>
      </c>
      <c r="B21" s="56" t="s">
        <v>202</v>
      </c>
      <c r="C21" s="63">
        <v>-20000</v>
      </c>
      <c r="D21" s="56" t="s">
        <v>187</v>
      </c>
      <c r="E21" s="56" t="s">
        <v>189</v>
      </c>
      <c r="F21" s="56" t="s">
        <v>188</v>
      </c>
      <c r="G21" s="58"/>
      <c r="H21" s="56"/>
      <c r="I21" s="57"/>
      <c r="J21" s="56"/>
      <c r="K21" s="56"/>
      <c r="L21" s="56"/>
    </row>
    <row r="22" spans="1:12" ht="15">
      <c r="A22" s="58">
        <f t="shared" si="1"/>
        <v>1</v>
      </c>
      <c r="B22" s="56" t="s">
        <v>202</v>
      </c>
      <c r="C22" s="63">
        <v>20000</v>
      </c>
      <c r="D22" s="56" t="s">
        <v>187</v>
      </c>
      <c r="E22" s="56" t="s">
        <v>193</v>
      </c>
      <c r="F22" s="56" t="s">
        <v>188</v>
      </c>
      <c r="G22" s="58"/>
      <c r="H22" s="56"/>
      <c r="I22" s="57"/>
      <c r="J22" s="56"/>
      <c r="K22" s="56"/>
      <c r="L22" s="56"/>
    </row>
    <row r="23" spans="1:12" ht="15">
      <c r="A23" s="58">
        <f t="shared" si="1"/>
        <v>1</v>
      </c>
      <c r="B23" s="56" t="s">
        <v>203</v>
      </c>
      <c r="C23" s="63">
        <v>-44625</v>
      </c>
      <c r="D23" s="56" t="s">
        <v>187</v>
      </c>
      <c r="E23" s="56" t="s">
        <v>193</v>
      </c>
      <c r="F23" s="56" t="s">
        <v>175</v>
      </c>
      <c r="G23" s="58"/>
      <c r="H23" s="56"/>
      <c r="I23" s="57"/>
      <c r="J23" s="56"/>
      <c r="K23" s="56"/>
      <c r="L23" s="56"/>
    </row>
    <row r="24" spans="1:12" ht="15">
      <c r="A24" s="58">
        <f t="shared" si="1"/>
        <v>1</v>
      </c>
      <c r="B24" s="56" t="s">
        <v>203</v>
      </c>
      <c r="C24" s="63">
        <v>-44625</v>
      </c>
      <c r="D24" s="56" t="s">
        <v>173</v>
      </c>
      <c r="E24" s="56" t="s">
        <v>185</v>
      </c>
      <c r="F24" s="56" t="s">
        <v>175</v>
      </c>
      <c r="G24" s="58"/>
      <c r="H24" s="56"/>
      <c r="I24" s="57"/>
      <c r="J24" s="56"/>
      <c r="K24" s="56"/>
      <c r="L24" s="56"/>
    </row>
    <row r="25" spans="1:12" ht="15">
      <c r="A25" s="58">
        <f t="shared" si="1"/>
        <v>1</v>
      </c>
      <c r="B25" s="56" t="s">
        <v>203</v>
      </c>
      <c r="C25" s="63">
        <v>-1973.395238863003</v>
      </c>
      <c r="D25" s="56" t="s">
        <v>187</v>
      </c>
      <c r="E25" s="56" t="s">
        <v>193</v>
      </c>
      <c r="F25" s="56" t="s">
        <v>188</v>
      </c>
      <c r="G25" s="58"/>
      <c r="H25" s="56"/>
      <c r="I25" s="57"/>
      <c r="J25" s="56"/>
      <c r="K25" s="56"/>
      <c r="L25" s="56"/>
    </row>
    <row r="26" spans="1:12" ht="15">
      <c r="A26" s="55">
        <f t="shared" si="1"/>
        <v>1</v>
      </c>
      <c r="B26" s="56" t="s">
        <v>203</v>
      </c>
      <c r="C26" s="63">
        <v>-1973.395238863003</v>
      </c>
      <c r="D26" s="56" t="s">
        <v>173</v>
      </c>
      <c r="E26" s="56" t="s">
        <v>185</v>
      </c>
      <c r="F26" s="56" t="s">
        <v>188</v>
      </c>
      <c r="G26" s="55"/>
      <c r="H26" s="56"/>
      <c r="I26" s="57"/>
      <c r="J26" s="56"/>
      <c r="K26" s="56"/>
      <c r="L26" s="56"/>
    </row>
    <row r="27" spans="1:12" ht="15">
      <c r="A27" s="58">
        <f t="shared" si="1"/>
        <v>1</v>
      </c>
      <c r="B27" s="56" t="s">
        <v>204</v>
      </c>
      <c r="C27" s="63">
        <v>-108729.58889068036</v>
      </c>
      <c r="D27" s="56" t="s">
        <v>187</v>
      </c>
      <c r="E27" s="56" t="s">
        <v>193</v>
      </c>
      <c r="F27" s="56" t="s">
        <v>188</v>
      </c>
      <c r="G27" s="58"/>
      <c r="H27" s="56"/>
      <c r="I27" s="57"/>
      <c r="J27" s="56"/>
      <c r="K27" s="56"/>
      <c r="L27" s="56"/>
    </row>
    <row r="28" spans="1:12" ht="15">
      <c r="A28" s="58">
        <f t="shared" si="1"/>
        <v>1</v>
      </c>
      <c r="B28" s="56" t="s">
        <v>205</v>
      </c>
      <c r="C28" s="63">
        <v>-75000</v>
      </c>
      <c r="D28" s="56" t="s">
        <v>173</v>
      </c>
      <c r="E28" s="56" t="s">
        <v>185</v>
      </c>
      <c r="F28" s="56" t="s">
        <v>188</v>
      </c>
      <c r="G28" s="58"/>
      <c r="H28" s="56"/>
      <c r="I28" s="57"/>
      <c r="J28" s="56"/>
      <c r="K28" s="56"/>
      <c r="L28" s="56"/>
    </row>
    <row r="29" spans="1:12" ht="15">
      <c r="A29" s="58">
        <f t="shared" si="1"/>
        <v>1</v>
      </c>
      <c r="B29" s="56" t="s">
        <v>206</v>
      </c>
      <c r="C29" s="63">
        <v>33729.58889068036</v>
      </c>
      <c r="D29" s="56" t="s">
        <v>187</v>
      </c>
      <c r="E29" s="56" t="s">
        <v>207</v>
      </c>
      <c r="F29" s="56" t="s">
        <v>188</v>
      </c>
      <c r="G29" s="58"/>
      <c r="H29" s="56"/>
      <c r="I29" s="57"/>
      <c r="J29" s="56"/>
      <c r="K29" s="56"/>
      <c r="L29" s="56"/>
    </row>
    <row r="30" spans="1:12" ht="15">
      <c r="A30" s="58">
        <f aca="true" t="shared" si="2" ref="A30">A29+1</f>
        <v>2</v>
      </c>
      <c r="B30" s="56" t="s">
        <v>192</v>
      </c>
      <c r="C30" s="63">
        <v>775000</v>
      </c>
      <c r="D30" s="56" t="s">
        <v>187</v>
      </c>
      <c r="E30" s="56" t="s">
        <v>193</v>
      </c>
      <c r="F30" s="56" t="s">
        <v>175</v>
      </c>
      <c r="G30" s="58"/>
      <c r="H30" s="56"/>
      <c r="I30" s="59"/>
      <c r="J30" s="56"/>
      <c r="K30" s="56"/>
      <c r="L30" s="56"/>
    </row>
    <row r="31" spans="1:12" ht="15">
      <c r="A31" s="58">
        <f aca="true" t="shared" si="3" ref="A31:A47">A30</f>
        <v>2</v>
      </c>
      <c r="B31" s="56" t="s">
        <v>194</v>
      </c>
      <c r="C31" s="63">
        <v>775000</v>
      </c>
      <c r="D31" s="56" t="s">
        <v>173</v>
      </c>
      <c r="E31" s="56" t="s">
        <v>185</v>
      </c>
      <c r="F31" s="56" t="s">
        <v>175</v>
      </c>
      <c r="G31" s="58"/>
      <c r="H31" s="56"/>
      <c r="I31" s="60"/>
      <c r="J31" s="56"/>
      <c r="K31" s="56"/>
      <c r="L31" s="56"/>
    </row>
    <row r="32" spans="1:12" ht="15">
      <c r="A32" s="58">
        <f t="shared" si="3"/>
        <v>2</v>
      </c>
      <c r="B32" s="56" t="s">
        <v>195</v>
      </c>
      <c r="C32" s="63">
        <v>-500000</v>
      </c>
      <c r="D32" s="56" t="s">
        <v>187</v>
      </c>
      <c r="E32" s="56" t="s">
        <v>193</v>
      </c>
      <c r="F32" s="56" t="s">
        <v>175</v>
      </c>
      <c r="G32" s="58"/>
      <c r="H32" s="56"/>
      <c r="I32" s="60"/>
      <c r="J32" s="56"/>
      <c r="K32" s="56"/>
      <c r="L32" s="56"/>
    </row>
    <row r="33" spans="1:12" ht="15">
      <c r="A33" s="58">
        <f t="shared" si="3"/>
        <v>2</v>
      </c>
      <c r="B33" s="56" t="s">
        <v>196</v>
      </c>
      <c r="C33" s="63">
        <v>-500000</v>
      </c>
      <c r="D33" s="56" t="s">
        <v>173</v>
      </c>
      <c r="E33" s="56" t="s">
        <v>185</v>
      </c>
      <c r="F33" s="56" t="s">
        <v>175</v>
      </c>
      <c r="G33" s="58"/>
      <c r="H33" s="56"/>
      <c r="I33" s="60"/>
      <c r="J33" s="56"/>
      <c r="K33" s="56"/>
      <c r="L33" s="56"/>
    </row>
    <row r="34" spans="1:12" ht="15">
      <c r="A34" s="58">
        <f t="shared" si="3"/>
        <v>2</v>
      </c>
      <c r="B34" s="56" t="s">
        <v>197</v>
      </c>
      <c r="C34" s="63">
        <v>-51250</v>
      </c>
      <c r="D34" s="56" t="s">
        <v>187</v>
      </c>
      <c r="E34" s="56" t="s">
        <v>193</v>
      </c>
      <c r="F34" s="56" t="s">
        <v>175</v>
      </c>
      <c r="G34" s="58"/>
      <c r="H34" s="56"/>
      <c r="I34" s="57"/>
      <c r="J34" s="56"/>
      <c r="K34" s="56"/>
      <c r="L34" s="56"/>
    </row>
    <row r="35" spans="1:12" ht="15">
      <c r="A35" s="58">
        <f t="shared" si="3"/>
        <v>2</v>
      </c>
      <c r="B35" s="56" t="s">
        <v>197</v>
      </c>
      <c r="C35" s="63">
        <v>-51250</v>
      </c>
      <c r="D35" s="56" t="s">
        <v>173</v>
      </c>
      <c r="E35" s="56" t="s">
        <v>198</v>
      </c>
      <c r="F35" s="56" t="s">
        <v>175</v>
      </c>
      <c r="G35" s="58"/>
      <c r="H35" s="56"/>
      <c r="I35" s="57"/>
      <c r="J35" s="56"/>
      <c r="K35" s="56"/>
      <c r="L35" s="56"/>
    </row>
    <row r="36" spans="1:12" ht="15">
      <c r="A36" s="58">
        <f t="shared" si="3"/>
        <v>2</v>
      </c>
      <c r="B36" s="56" t="s">
        <v>199</v>
      </c>
      <c r="C36" s="63">
        <v>-82905.45685432747</v>
      </c>
      <c r="D36" s="56" t="s">
        <v>173</v>
      </c>
      <c r="E36" s="56" t="s">
        <v>185</v>
      </c>
      <c r="F36" s="56" t="s">
        <v>188</v>
      </c>
      <c r="G36" s="58"/>
      <c r="H36" s="56"/>
      <c r="I36" s="57"/>
      <c r="J36" s="56"/>
      <c r="K36" s="56"/>
      <c r="L36" s="56"/>
    </row>
    <row r="37" spans="1:12" ht="15">
      <c r="A37" s="58">
        <f t="shared" si="3"/>
        <v>2</v>
      </c>
      <c r="B37" s="56" t="s">
        <v>200</v>
      </c>
      <c r="C37" s="63">
        <v>-73038.34569595903</v>
      </c>
      <c r="D37" s="56" t="s">
        <v>187</v>
      </c>
      <c r="E37" s="56" t="s">
        <v>190</v>
      </c>
      <c r="F37" s="56" t="s">
        <v>188</v>
      </c>
      <c r="G37" s="58"/>
      <c r="H37" s="56"/>
      <c r="I37" s="57"/>
      <c r="J37" s="56"/>
      <c r="K37" s="56"/>
      <c r="L37" s="56"/>
    </row>
    <row r="38" spans="1:12" ht="15">
      <c r="A38" s="58">
        <f t="shared" si="3"/>
        <v>2</v>
      </c>
      <c r="B38" s="56" t="s">
        <v>201</v>
      </c>
      <c r="C38" s="63">
        <v>-9867.11115836844</v>
      </c>
      <c r="D38" s="56" t="s">
        <v>187</v>
      </c>
      <c r="E38" s="56" t="s">
        <v>193</v>
      </c>
      <c r="F38" s="56" t="s">
        <v>188</v>
      </c>
      <c r="G38" s="58"/>
      <c r="H38" s="56"/>
      <c r="I38" s="57"/>
      <c r="J38" s="56"/>
      <c r="K38" s="56"/>
      <c r="L38" s="56"/>
    </row>
    <row r="39" spans="1:12" ht="15">
      <c r="A39" s="58">
        <f t="shared" si="3"/>
        <v>2</v>
      </c>
      <c r="B39" s="56" t="s">
        <v>202</v>
      </c>
      <c r="C39" s="63">
        <v>-20000</v>
      </c>
      <c r="D39" s="56" t="s">
        <v>187</v>
      </c>
      <c r="E39" s="56" t="s">
        <v>189</v>
      </c>
      <c r="F39" s="56" t="s">
        <v>188</v>
      </c>
      <c r="G39" s="58"/>
      <c r="H39" s="56"/>
      <c r="I39" s="57"/>
      <c r="J39" s="56"/>
      <c r="K39" s="56"/>
      <c r="L39" s="56"/>
    </row>
    <row r="40" spans="1:12" ht="15">
      <c r="A40" s="58">
        <f t="shared" si="3"/>
        <v>2</v>
      </c>
      <c r="B40" s="56" t="s">
        <v>202</v>
      </c>
      <c r="C40" s="63">
        <v>20000</v>
      </c>
      <c r="D40" s="56" t="s">
        <v>187</v>
      </c>
      <c r="E40" s="56" t="s">
        <v>193</v>
      </c>
      <c r="F40" s="56" t="s">
        <v>188</v>
      </c>
      <c r="G40" s="58"/>
      <c r="H40" s="56"/>
      <c r="I40" s="57"/>
      <c r="J40" s="56"/>
      <c r="K40" s="56"/>
      <c r="L40" s="56"/>
    </row>
    <row r="41" spans="1:12" ht="15">
      <c r="A41" s="58">
        <f t="shared" si="3"/>
        <v>2</v>
      </c>
      <c r="B41" s="56" t="s">
        <v>203</v>
      </c>
      <c r="C41" s="63">
        <v>-67125</v>
      </c>
      <c r="D41" s="56" t="s">
        <v>187</v>
      </c>
      <c r="E41" s="56" t="s">
        <v>193</v>
      </c>
      <c r="F41" s="56" t="s">
        <v>175</v>
      </c>
      <c r="G41" s="58"/>
      <c r="H41" s="56"/>
      <c r="I41" s="57"/>
      <c r="J41" s="56"/>
      <c r="K41" s="56"/>
      <c r="L41" s="56"/>
    </row>
    <row r="42" spans="1:12" ht="15">
      <c r="A42" s="58">
        <f t="shared" si="3"/>
        <v>2</v>
      </c>
      <c r="B42" s="56" t="s">
        <v>203</v>
      </c>
      <c r="C42" s="63">
        <v>-67125</v>
      </c>
      <c r="D42" s="56" t="s">
        <v>173</v>
      </c>
      <c r="E42" s="56" t="s">
        <v>185</v>
      </c>
      <c r="F42" s="56" t="s">
        <v>175</v>
      </c>
      <c r="G42" s="58"/>
      <c r="H42" s="56"/>
      <c r="I42" s="57"/>
      <c r="J42" s="56"/>
      <c r="K42" s="56"/>
      <c r="L42" s="56"/>
    </row>
    <row r="43" spans="1:12" ht="15">
      <c r="A43" s="58">
        <f t="shared" si="3"/>
        <v>2</v>
      </c>
      <c r="B43" s="56" t="s">
        <v>203</v>
      </c>
      <c r="C43" s="63">
        <v>-3039.866652489468</v>
      </c>
      <c r="D43" s="56" t="s">
        <v>187</v>
      </c>
      <c r="E43" s="56" t="s">
        <v>193</v>
      </c>
      <c r="F43" s="56" t="s">
        <v>188</v>
      </c>
      <c r="G43" s="58"/>
      <c r="H43" s="56"/>
      <c r="I43" s="57"/>
      <c r="J43" s="56"/>
      <c r="K43" s="56"/>
      <c r="L43" s="56"/>
    </row>
    <row r="44" spans="1:12" ht="15">
      <c r="A44" s="55">
        <f t="shared" si="3"/>
        <v>2</v>
      </c>
      <c r="B44" s="56" t="s">
        <v>203</v>
      </c>
      <c r="C44" s="63">
        <v>-3039.866652489468</v>
      </c>
      <c r="D44" s="56" t="s">
        <v>173</v>
      </c>
      <c r="E44" s="56" t="s">
        <v>185</v>
      </c>
      <c r="F44" s="56" t="s">
        <v>188</v>
      </c>
      <c r="G44" s="55"/>
      <c r="H44" s="56"/>
      <c r="I44" s="57"/>
      <c r="J44" s="56"/>
      <c r="K44" s="56"/>
      <c r="L44" s="56"/>
    </row>
    <row r="45" spans="1:12" ht="15">
      <c r="A45" s="58">
        <f t="shared" si="3"/>
        <v>2</v>
      </c>
      <c r="B45" s="56" t="s">
        <v>204</v>
      </c>
      <c r="C45" s="63">
        <v>-163718.0221891421</v>
      </c>
      <c r="D45" s="56" t="s">
        <v>187</v>
      </c>
      <c r="E45" s="56" t="s">
        <v>193</v>
      </c>
      <c r="F45" s="56" t="s">
        <v>188</v>
      </c>
      <c r="G45" s="58"/>
      <c r="H45" s="56"/>
      <c r="I45" s="57"/>
      <c r="J45" s="56"/>
      <c r="K45" s="56"/>
      <c r="L45" s="56"/>
    </row>
    <row r="46" spans="1:12" ht="15">
      <c r="A46" s="58">
        <f t="shared" si="3"/>
        <v>2</v>
      </c>
      <c r="B46" s="56" t="s">
        <v>205</v>
      </c>
      <c r="C46" s="63">
        <v>-75000</v>
      </c>
      <c r="D46" s="56" t="s">
        <v>173</v>
      </c>
      <c r="E46" s="56" t="s">
        <v>185</v>
      </c>
      <c r="F46" s="56" t="s">
        <v>188</v>
      </c>
      <c r="G46" s="58"/>
      <c r="H46" s="56"/>
      <c r="I46" s="57"/>
      <c r="J46" s="56"/>
      <c r="K46" s="56"/>
      <c r="L46" s="56"/>
    </row>
    <row r="47" spans="1:12" ht="15">
      <c r="A47" s="58">
        <f t="shared" si="3"/>
        <v>2</v>
      </c>
      <c r="B47" s="56" t="s">
        <v>206</v>
      </c>
      <c r="C47" s="63">
        <v>88718.0221891421</v>
      </c>
      <c r="D47" s="56" t="s">
        <v>187</v>
      </c>
      <c r="E47" s="56" t="s">
        <v>207</v>
      </c>
      <c r="F47" s="56" t="s">
        <v>188</v>
      </c>
      <c r="G47" s="58"/>
      <c r="H47" s="56"/>
      <c r="I47" s="57"/>
      <c r="J47" s="56"/>
      <c r="K47" s="56"/>
      <c r="L47" s="56"/>
    </row>
    <row r="48" spans="1:12" ht="15">
      <c r="A48" s="58">
        <f aca="true" t="shared" si="4" ref="A48">A47+1</f>
        <v>3</v>
      </c>
      <c r="B48" s="56" t="s">
        <v>192</v>
      </c>
      <c r="C48" s="63">
        <v>850000</v>
      </c>
      <c r="D48" s="56" t="s">
        <v>187</v>
      </c>
      <c r="E48" s="56" t="s">
        <v>193</v>
      </c>
      <c r="F48" s="56" t="s">
        <v>175</v>
      </c>
      <c r="G48" s="58"/>
      <c r="H48" s="56"/>
      <c r="I48" s="59"/>
      <c r="J48" s="56"/>
      <c r="K48" s="56"/>
      <c r="L48" s="56"/>
    </row>
    <row r="49" spans="1:12" ht="15">
      <c r="A49" s="58">
        <f aca="true" t="shared" si="5" ref="A49:A65">A48</f>
        <v>3</v>
      </c>
      <c r="B49" s="56" t="s">
        <v>194</v>
      </c>
      <c r="C49" s="63">
        <v>850000</v>
      </c>
      <c r="D49" s="56" t="s">
        <v>173</v>
      </c>
      <c r="E49" s="56" t="s">
        <v>185</v>
      </c>
      <c r="F49" s="56" t="s">
        <v>175</v>
      </c>
      <c r="G49" s="58"/>
      <c r="H49" s="56"/>
      <c r="I49" s="60"/>
      <c r="J49" s="56"/>
      <c r="K49" s="56"/>
      <c r="L49" s="56"/>
    </row>
    <row r="50" spans="1:12" ht="15">
      <c r="A50" s="58">
        <f t="shared" si="5"/>
        <v>3</v>
      </c>
      <c r="B50" s="56" t="s">
        <v>195</v>
      </c>
      <c r="C50" s="63">
        <v>-625000</v>
      </c>
      <c r="D50" s="56" t="s">
        <v>187</v>
      </c>
      <c r="E50" s="56" t="s">
        <v>193</v>
      </c>
      <c r="F50" s="56" t="s">
        <v>175</v>
      </c>
      <c r="G50" s="58"/>
      <c r="H50" s="56"/>
      <c r="I50" s="60"/>
      <c r="J50" s="56"/>
      <c r="K50" s="56"/>
      <c r="L50" s="56"/>
    </row>
    <row r="51" spans="1:12" ht="15">
      <c r="A51" s="58">
        <f t="shared" si="5"/>
        <v>3</v>
      </c>
      <c r="B51" s="56" t="s">
        <v>196</v>
      </c>
      <c r="C51" s="63">
        <v>-625000</v>
      </c>
      <c r="D51" s="56" t="s">
        <v>173</v>
      </c>
      <c r="E51" s="56" t="s">
        <v>185</v>
      </c>
      <c r="F51" s="56" t="s">
        <v>175</v>
      </c>
      <c r="G51" s="58"/>
      <c r="H51" s="56"/>
      <c r="I51" s="60"/>
      <c r="J51" s="56"/>
      <c r="K51" s="56"/>
      <c r="L51" s="56"/>
    </row>
    <row r="52" spans="1:12" ht="15">
      <c r="A52" s="58">
        <f t="shared" si="5"/>
        <v>3</v>
      </c>
      <c r="B52" s="56" t="s">
        <v>197</v>
      </c>
      <c r="C52" s="63">
        <v>-51250</v>
      </c>
      <c r="D52" s="56" t="s">
        <v>187</v>
      </c>
      <c r="E52" s="56" t="s">
        <v>193</v>
      </c>
      <c r="F52" s="56" t="s">
        <v>175</v>
      </c>
      <c r="G52" s="58"/>
      <c r="H52" s="56"/>
      <c r="I52" s="57"/>
      <c r="J52" s="56"/>
      <c r="K52" s="56"/>
      <c r="L52" s="56"/>
    </row>
    <row r="53" spans="1:12" ht="15">
      <c r="A53" s="58">
        <f t="shared" si="5"/>
        <v>3</v>
      </c>
      <c r="B53" s="56" t="s">
        <v>197</v>
      </c>
      <c r="C53" s="63">
        <v>-51250</v>
      </c>
      <c r="D53" s="56" t="s">
        <v>173</v>
      </c>
      <c r="E53" s="56" t="s">
        <v>198</v>
      </c>
      <c r="F53" s="56" t="s">
        <v>175</v>
      </c>
      <c r="G53" s="58"/>
      <c r="H53" s="56"/>
      <c r="I53" s="57"/>
      <c r="J53" s="56"/>
      <c r="K53" s="56"/>
      <c r="L53" s="56"/>
    </row>
    <row r="54" spans="1:12" ht="15">
      <c r="A54" s="58">
        <f t="shared" si="5"/>
        <v>3</v>
      </c>
      <c r="B54" s="56" t="s">
        <v>199</v>
      </c>
      <c r="C54" s="63">
        <v>-82905.45685432747</v>
      </c>
      <c r="D54" s="56" t="s">
        <v>173</v>
      </c>
      <c r="E54" s="56" t="s">
        <v>185</v>
      </c>
      <c r="F54" s="56" t="s">
        <v>188</v>
      </c>
      <c r="G54" s="58"/>
      <c r="H54" s="56"/>
      <c r="I54" s="57"/>
      <c r="J54" s="56"/>
      <c r="K54" s="56"/>
      <c r="L54" s="56"/>
    </row>
    <row r="55" spans="1:12" ht="15">
      <c r="A55" s="58">
        <f t="shared" si="5"/>
        <v>3</v>
      </c>
      <c r="B55" s="56" t="s">
        <v>200</v>
      </c>
      <c r="C55" s="63">
        <v>-76775.12607990642</v>
      </c>
      <c r="D55" s="56" t="s">
        <v>187</v>
      </c>
      <c r="E55" s="56" t="s">
        <v>190</v>
      </c>
      <c r="F55" s="56" t="s">
        <v>188</v>
      </c>
      <c r="G55" s="58"/>
      <c r="H55" s="56"/>
      <c r="I55" s="57"/>
      <c r="J55" s="56"/>
      <c r="K55" s="56"/>
      <c r="L55" s="56"/>
    </row>
    <row r="56" spans="1:12" ht="15">
      <c r="A56" s="58">
        <f t="shared" si="5"/>
        <v>3</v>
      </c>
      <c r="B56" s="56" t="s">
        <v>201</v>
      </c>
      <c r="C56" s="63">
        <v>-6130.330774421047</v>
      </c>
      <c r="D56" s="56" t="s">
        <v>187</v>
      </c>
      <c r="E56" s="56" t="s">
        <v>193</v>
      </c>
      <c r="F56" s="56" t="s">
        <v>188</v>
      </c>
      <c r="G56" s="58"/>
      <c r="H56" s="56"/>
      <c r="I56" s="57"/>
      <c r="J56" s="56"/>
      <c r="K56" s="56"/>
      <c r="L56" s="56"/>
    </row>
    <row r="57" spans="1:12" ht="15">
      <c r="A57" s="58">
        <f t="shared" si="5"/>
        <v>3</v>
      </c>
      <c r="B57" s="56" t="s">
        <v>202</v>
      </c>
      <c r="C57" s="63">
        <v>-20000</v>
      </c>
      <c r="D57" s="56" t="s">
        <v>187</v>
      </c>
      <c r="E57" s="56" t="s">
        <v>189</v>
      </c>
      <c r="F57" s="56" t="s">
        <v>188</v>
      </c>
      <c r="G57" s="58"/>
      <c r="H57" s="56"/>
      <c r="I57" s="57"/>
      <c r="J57" s="56"/>
      <c r="K57" s="56"/>
      <c r="L57" s="56"/>
    </row>
    <row r="58" spans="1:12" ht="15">
      <c r="A58" s="58">
        <f t="shared" si="5"/>
        <v>3</v>
      </c>
      <c r="B58" s="56" t="s">
        <v>202</v>
      </c>
      <c r="C58" s="63">
        <v>20000</v>
      </c>
      <c r="D58" s="56" t="s">
        <v>187</v>
      </c>
      <c r="E58" s="56" t="s">
        <v>193</v>
      </c>
      <c r="F58" s="56" t="s">
        <v>188</v>
      </c>
      <c r="G58" s="58"/>
      <c r="H58" s="56"/>
      <c r="I58" s="57"/>
      <c r="J58" s="56"/>
      <c r="K58" s="56"/>
      <c r="L58" s="56"/>
    </row>
    <row r="59" spans="1:12" ht="15">
      <c r="A59" s="58">
        <f t="shared" si="5"/>
        <v>3</v>
      </c>
      <c r="B59" s="56" t="s">
        <v>203</v>
      </c>
      <c r="C59" s="63">
        <v>-52125</v>
      </c>
      <c r="D59" s="56" t="s">
        <v>187</v>
      </c>
      <c r="E59" s="56" t="s">
        <v>193</v>
      </c>
      <c r="F59" s="56" t="s">
        <v>175</v>
      </c>
      <c r="G59" s="58"/>
      <c r="H59" s="56"/>
      <c r="I59" s="57"/>
      <c r="J59" s="56"/>
      <c r="K59" s="56"/>
      <c r="L59" s="56"/>
    </row>
    <row r="60" spans="1:12" ht="15">
      <c r="A60" s="58">
        <f t="shared" si="5"/>
        <v>3</v>
      </c>
      <c r="B60" s="56" t="s">
        <v>203</v>
      </c>
      <c r="C60" s="63">
        <v>-52125</v>
      </c>
      <c r="D60" s="56" t="s">
        <v>173</v>
      </c>
      <c r="E60" s="56" t="s">
        <v>185</v>
      </c>
      <c r="F60" s="56" t="s">
        <v>175</v>
      </c>
      <c r="G60" s="58"/>
      <c r="H60" s="56"/>
      <c r="I60" s="57"/>
      <c r="J60" s="56"/>
      <c r="K60" s="56"/>
      <c r="L60" s="56"/>
    </row>
    <row r="61" spans="1:12" ht="15">
      <c r="A61" s="58">
        <f t="shared" si="5"/>
        <v>3</v>
      </c>
      <c r="B61" s="56" t="s">
        <v>203</v>
      </c>
      <c r="C61" s="63">
        <v>-4160.900767673686</v>
      </c>
      <c r="D61" s="56" t="s">
        <v>187</v>
      </c>
      <c r="E61" s="56" t="s">
        <v>193</v>
      </c>
      <c r="F61" s="56" t="s">
        <v>188</v>
      </c>
      <c r="G61" s="58"/>
      <c r="H61" s="56"/>
      <c r="I61" s="57"/>
      <c r="J61" s="56"/>
      <c r="K61" s="56"/>
      <c r="L61" s="56"/>
    </row>
    <row r="62" spans="1:12" ht="15">
      <c r="A62" s="55">
        <f t="shared" si="5"/>
        <v>3</v>
      </c>
      <c r="B62" s="56" t="s">
        <v>203</v>
      </c>
      <c r="C62" s="63">
        <v>-4160.900767673686</v>
      </c>
      <c r="D62" s="56" t="s">
        <v>173</v>
      </c>
      <c r="E62" s="56" t="s">
        <v>185</v>
      </c>
      <c r="F62" s="56" t="s">
        <v>188</v>
      </c>
      <c r="G62" s="55"/>
      <c r="H62" s="56"/>
      <c r="I62" s="57"/>
      <c r="J62" s="56"/>
      <c r="K62" s="56"/>
      <c r="L62" s="56"/>
    </row>
    <row r="63" spans="1:12" ht="15">
      <c r="A63" s="58">
        <f t="shared" si="5"/>
        <v>3</v>
      </c>
      <c r="B63" s="56" t="s">
        <v>204</v>
      </c>
      <c r="C63" s="63">
        <v>-131333.76845790527</v>
      </c>
      <c r="D63" s="56" t="s">
        <v>187</v>
      </c>
      <c r="E63" s="56" t="s">
        <v>193</v>
      </c>
      <c r="F63" s="56" t="s">
        <v>188</v>
      </c>
      <c r="G63" s="58"/>
      <c r="H63" s="56"/>
      <c r="I63" s="57"/>
      <c r="J63" s="56"/>
      <c r="K63" s="56"/>
      <c r="L63" s="56"/>
    </row>
    <row r="64" spans="1:12" ht="15">
      <c r="A64" s="58">
        <f t="shared" si="5"/>
        <v>3</v>
      </c>
      <c r="B64" s="56" t="s">
        <v>205</v>
      </c>
      <c r="C64" s="63">
        <v>-75000</v>
      </c>
      <c r="D64" s="56" t="s">
        <v>173</v>
      </c>
      <c r="E64" s="56" t="s">
        <v>185</v>
      </c>
      <c r="F64" s="56" t="s">
        <v>188</v>
      </c>
      <c r="G64" s="58"/>
      <c r="H64" s="56"/>
      <c r="I64" s="57"/>
      <c r="J64" s="56"/>
      <c r="K64" s="56"/>
      <c r="L64" s="56"/>
    </row>
    <row r="65" spans="1:12" ht="15">
      <c r="A65" s="58">
        <f t="shared" si="5"/>
        <v>3</v>
      </c>
      <c r="B65" s="56" t="s">
        <v>206</v>
      </c>
      <c r="C65" s="63">
        <v>56333.76845790527</v>
      </c>
      <c r="D65" s="56" t="s">
        <v>187</v>
      </c>
      <c r="E65" s="56" t="s">
        <v>207</v>
      </c>
      <c r="F65" s="56" t="s">
        <v>188</v>
      </c>
      <c r="G65" s="58"/>
      <c r="H65" s="56"/>
      <c r="I65" s="57"/>
      <c r="J65" s="56"/>
      <c r="K65" s="56"/>
      <c r="L65" s="56"/>
    </row>
    <row r="66" spans="1:12" ht="15">
      <c r="A66" s="58">
        <f aca="true" t="shared" si="6" ref="A66">A65+1</f>
        <v>4</v>
      </c>
      <c r="B66" s="56" t="s">
        <v>192</v>
      </c>
      <c r="C66" s="63">
        <v>975000</v>
      </c>
      <c r="D66" s="56" t="s">
        <v>187</v>
      </c>
      <c r="E66" s="56" t="s">
        <v>193</v>
      </c>
      <c r="F66" s="56" t="s">
        <v>175</v>
      </c>
      <c r="G66" s="58"/>
      <c r="H66" s="56"/>
      <c r="I66" s="59"/>
      <c r="J66" s="56"/>
      <c r="K66" s="56"/>
      <c r="L66" s="56"/>
    </row>
    <row r="67" spans="1:12" ht="15">
      <c r="A67" s="58">
        <f aca="true" t="shared" si="7" ref="A67:A83">A66</f>
        <v>4</v>
      </c>
      <c r="B67" s="56" t="s">
        <v>194</v>
      </c>
      <c r="C67" s="63">
        <v>975000</v>
      </c>
      <c r="D67" s="56" t="s">
        <v>173</v>
      </c>
      <c r="E67" s="56" t="s">
        <v>185</v>
      </c>
      <c r="F67" s="56" t="s">
        <v>175</v>
      </c>
      <c r="G67" s="58"/>
      <c r="H67" s="56"/>
      <c r="I67" s="60"/>
      <c r="J67" s="56"/>
      <c r="K67" s="56"/>
      <c r="L67" s="56"/>
    </row>
    <row r="68" spans="1:12" ht="15">
      <c r="A68" s="58">
        <f t="shared" si="7"/>
        <v>4</v>
      </c>
      <c r="B68" s="56" t="s">
        <v>195</v>
      </c>
      <c r="C68" s="63">
        <v>-770000</v>
      </c>
      <c r="D68" s="56" t="s">
        <v>187</v>
      </c>
      <c r="E68" s="56" t="s">
        <v>193</v>
      </c>
      <c r="F68" s="56" t="s">
        <v>175</v>
      </c>
      <c r="G68" s="58"/>
      <c r="H68" s="56"/>
      <c r="I68" s="60"/>
      <c r="J68" s="56"/>
      <c r="K68" s="56"/>
      <c r="L68" s="56"/>
    </row>
    <row r="69" spans="1:12" ht="15">
      <c r="A69" s="58">
        <f t="shared" si="7"/>
        <v>4</v>
      </c>
      <c r="B69" s="56" t="s">
        <v>196</v>
      </c>
      <c r="C69" s="63">
        <v>-770000</v>
      </c>
      <c r="D69" s="56" t="s">
        <v>173</v>
      </c>
      <c r="E69" s="56" t="s">
        <v>185</v>
      </c>
      <c r="F69" s="56" t="s">
        <v>175</v>
      </c>
      <c r="G69" s="58"/>
      <c r="H69" s="56"/>
      <c r="I69" s="60"/>
      <c r="J69" s="56"/>
      <c r="K69" s="56"/>
      <c r="L69" s="56"/>
    </row>
    <row r="70" spans="1:12" ht="15">
      <c r="A70" s="58">
        <f t="shared" si="7"/>
        <v>4</v>
      </c>
      <c r="B70" s="56" t="s">
        <v>197</v>
      </c>
      <c r="C70" s="63">
        <v>-51250</v>
      </c>
      <c r="D70" s="56" t="s">
        <v>187</v>
      </c>
      <c r="E70" s="56" t="s">
        <v>193</v>
      </c>
      <c r="F70" s="56" t="s">
        <v>175</v>
      </c>
      <c r="G70" s="58"/>
      <c r="H70" s="56"/>
      <c r="I70" s="57"/>
      <c r="J70" s="56"/>
      <c r="K70" s="56"/>
      <c r="L70" s="56"/>
    </row>
    <row r="71" spans="1:12" ht="15">
      <c r="A71" s="58">
        <f t="shared" si="7"/>
        <v>4</v>
      </c>
      <c r="B71" s="56" t="s">
        <v>197</v>
      </c>
      <c r="C71" s="63">
        <v>-51250</v>
      </c>
      <c r="D71" s="56" t="s">
        <v>173</v>
      </c>
      <c r="E71" s="56" t="s">
        <v>198</v>
      </c>
      <c r="F71" s="56" t="s">
        <v>175</v>
      </c>
      <c r="G71" s="58"/>
      <c r="H71" s="56"/>
      <c r="I71" s="57"/>
      <c r="J71" s="56"/>
      <c r="K71" s="56"/>
      <c r="L71" s="56"/>
    </row>
    <row r="72" spans="1:12" ht="15">
      <c r="A72" s="58">
        <f t="shared" si="7"/>
        <v>4</v>
      </c>
      <c r="B72" s="56" t="s">
        <v>199</v>
      </c>
      <c r="C72" s="63">
        <v>-82905.45685432747</v>
      </c>
      <c r="D72" s="56" t="s">
        <v>173</v>
      </c>
      <c r="E72" s="56" t="s">
        <v>185</v>
      </c>
      <c r="F72" s="56" t="s">
        <v>188</v>
      </c>
      <c r="G72" s="58"/>
      <c r="H72" s="56"/>
      <c r="I72" s="57"/>
      <c r="J72" s="56"/>
      <c r="K72" s="56"/>
      <c r="L72" s="56"/>
    </row>
    <row r="73" spans="1:12" ht="15">
      <c r="A73" s="58">
        <f t="shared" si="7"/>
        <v>4</v>
      </c>
      <c r="B73" s="56" t="s">
        <v>200</v>
      </c>
      <c r="C73" s="63">
        <v>-80703.08724026378</v>
      </c>
      <c r="D73" s="56" t="s">
        <v>187</v>
      </c>
      <c r="E73" s="56" t="s">
        <v>190</v>
      </c>
      <c r="F73" s="56" t="s">
        <v>188</v>
      </c>
      <c r="G73" s="58"/>
      <c r="H73" s="56"/>
      <c r="I73" s="57"/>
      <c r="J73" s="56"/>
      <c r="K73" s="56"/>
      <c r="L73" s="56"/>
    </row>
    <row r="74" spans="1:12" ht="15">
      <c r="A74" s="58">
        <f t="shared" si="7"/>
        <v>4</v>
      </c>
      <c r="B74" s="56" t="s">
        <v>201</v>
      </c>
      <c r="C74" s="63">
        <v>-2202.3696140636894</v>
      </c>
      <c r="D74" s="56" t="s">
        <v>187</v>
      </c>
      <c r="E74" s="56" t="s">
        <v>193</v>
      </c>
      <c r="F74" s="56" t="s">
        <v>188</v>
      </c>
      <c r="G74" s="58"/>
      <c r="H74" s="56"/>
      <c r="I74" s="57"/>
      <c r="J74" s="56"/>
      <c r="K74" s="56"/>
      <c r="L74" s="56"/>
    </row>
    <row r="75" spans="1:12" ht="15">
      <c r="A75" s="58">
        <f t="shared" si="7"/>
        <v>4</v>
      </c>
      <c r="B75" s="56" t="s">
        <v>202</v>
      </c>
      <c r="C75" s="63">
        <v>-20000</v>
      </c>
      <c r="D75" s="56" t="s">
        <v>187</v>
      </c>
      <c r="E75" s="56" t="s">
        <v>189</v>
      </c>
      <c r="F75" s="56" t="s">
        <v>188</v>
      </c>
      <c r="G75" s="58"/>
      <c r="H75" s="56"/>
      <c r="I75" s="57"/>
      <c r="J75" s="56"/>
      <c r="K75" s="56"/>
      <c r="L75" s="56"/>
    </row>
    <row r="76" spans="1:12" ht="15">
      <c r="A76" s="58">
        <f t="shared" si="7"/>
        <v>4</v>
      </c>
      <c r="B76" s="56" t="s">
        <v>202</v>
      </c>
      <c r="C76" s="63">
        <v>20000</v>
      </c>
      <c r="D76" s="56" t="s">
        <v>187</v>
      </c>
      <c r="E76" s="56" t="s">
        <v>193</v>
      </c>
      <c r="F76" s="56" t="s">
        <v>188</v>
      </c>
      <c r="G76" s="58"/>
      <c r="H76" s="56"/>
      <c r="I76" s="57"/>
      <c r="J76" s="56"/>
      <c r="K76" s="56"/>
      <c r="L76" s="56"/>
    </row>
    <row r="77" spans="1:12" ht="15">
      <c r="A77" s="58">
        <f t="shared" si="7"/>
        <v>4</v>
      </c>
      <c r="B77" s="56" t="s">
        <v>203</v>
      </c>
      <c r="C77" s="63">
        <v>-46125</v>
      </c>
      <c r="D77" s="56" t="s">
        <v>187</v>
      </c>
      <c r="E77" s="56" t="s">
        <v>193</v>
      </c>
      <c r="F77" s="56" t="s">
        <v>175</v>
      </c>
      <c r="G77" s="58"/>
      <c r="H77" s="56"/>
      <c r="I77" s="57"/>
      <c r="J77" s="56"/>
      <c r="K77" s="56"/>
      <c r="L77" s="56"/>
    </row>
    <row r="78" spans="1:12" ht="15">
      <c r="A78" s="58">
        <f t="shared" si="7"/>
        <v>4</v>
      </c>
      <c r="B78" s="56" t="s">
        <v>203</v>
      </c>
      <c r="C78" s="63">
        <v>-46125</v>
      </c>
      <c r="D78" s="56" t="s">
        <v>173</v>
      </c>
      <c r="E78" s="56" t="s">
        <v>185</v>
      </c>
      <c r="F78" s="56" t="s">
        <v>175</v>
      </c>
      <c r="G78" s="58"/>
      <c r="H78" s="56"/>
      <c r="I78" s="57"/>
      <c r="J78" s="56"/>
      <c r="K78" s="56"/>
      <c r="L78" s="56"/>
    </row>
    <row r="79" spans="1:12" ht="15">
      <c r="A79" s="58">
        <f t="shared" si="7"/>
        <v>4</v>
      </c>
      <c r="B79" s="56" t="s">
        <v>203</v>
      </c>
      <c r="C79" s="63">
        <v>-5339.289115780893</v>
      </c>
      <c r="D79" s="56" t="s">
        <v>187</v>
      </c>
      <c r="E79" s="56" t="s">
        <v>193</v>
      </c>
      <c r="F79" s="56" t="s">
        <v>188</v>
      </c>
      <c r="G79" s="58"/>
      <c r="H79" s="56"/>
      <c r="I79" s="57"/>
      <c r="J79" s="56"/>
      <c r="K79" s="56"/>
      <c r="L79" s="56"/>
    </row>
    <row r="80" spans="1:12" ht="15">
      <c r="A80" s="55">
        <f t="shared" si="7"/>
        <v>4</v>
      </c>
      <c r="B80" s="56" t="s">
        <v>203</v>
      </c>
      <c r="C80" s="63">
        <v>-5339.289115780893</v>
      </c>
      <c r="D80" s="56" t="s">
        <v>173</v>
      </c>
      <c r="E80" s="56" t="s">
        <v>185</v>
      </c>
      <c r="F80" s="56" t="s">
        <v>188</v>
      </c>
      <c r="G80" s="55"/>
      <c r="H80" s="56"/>
      <c r="I80" s="57"/>
      <c r="J80" s="56"/>
      <c r="K80" s="56"/>
      <c r="L80" s="56"/>
    </row>
    <row r="81" spans="1:12" ht="15">
      <c r="A81" s="58">
        <f t="shared" si="7"/>
        <v>4</v>
      </c>
      <c r="B81" s="56" t="s">
        <v>204</v>
      </c>
      <c r="C81" s="63">
        <v>-120083.3412701554</v>
      </c>
      <c r="D81" s="56" t="s">
        <v>187</v>
      </c>
      <c r="E81" s="56" t="s">
        <v>193</v>
      </c>
      <c r="F81" s="56" t="s">
        <v>188</v>
      </c>
      <c r="G81" s="58"/>
      <c r="H81" s="56"/>
      <c r="I81" s="57"/>
      <c r="J81" s="56"/>
      <c r="K81" s="56"/>
      <c r="L81" s="56"/>
    </row>
    <row r="82" spans="1:12" ht="15">
      <c r="A82" s="58">
        <f t="shared" si="7"/>
        <v>4</v>
      </c>
      <c r="B82" s="56" t="s">
        <v>205</v>
      </c>
      <c r="C82" s="63">
        <v>-75000</v>
      </c>
      <c r="D82" s="56" t="s">
        <v>173</v>
      </c>
      <c r="E82" s="56" t="s">
        <v>185</v>
      </c>
      <c r="F82" s="56" t="s">
        <v>188</v>
      </c>
      <c r="G82" s="58"/>
      <c r="H82" s="56"/>
      <c r="I82" s="57"/>
      <c r="J82" s="56"/>
      <c r="K82" s="56"/>
      <c r="L82" s="56"/>
    </row>
    <row r="83" spans="1:12" ht="15">
      <c r="A83" s="58">
        <f t="shared" si="7"/>
        <v>4</v>
      </c>
      <c r="B83" s="56" t="s">
        <v>206</v>
      </c>
      <c r="C83" s="63">
        <v>45083.341270155404</v>
      </c>
      <c r="D83" s="56" t="s">
        <v>187</v>
      </c>
      <c r="E83" s="56" t="s">
        <v>207</v>
      </c>
      <c r="F83" s="56" t="s">
        <v>188</v>
      </c>
      <c r="G83" s="58"/>
      <c r="H83" s="56"/>
      <c r="I83" s="57"/>
      <c r="J83" s="56"/>
      <c r="K83" s="56"/>
      <c r="L83" s="56"/>
    </row>
    <row r="84" spans="1:12" ht="15">
      <c r="A84" s="58">
        <f aca="true" t="shared" si="8" ref="A84">A83+1</f>
        <v>5</v>
      </c>
      <c r="B84" s="56" t="s">
        <v>192</v>
      </c>
      <c r="C84" s="63">
        <v>1100000</v>
      </c>
      <c r="D84" s="56" t="s">
        <v>187</v>
      </c>
      <c r="E84" s="56" t="s">
        <v>193</v>
      </c>
      <c r="F84" s="56" t="s">
        <v>175</v>
      </c>
      <c r="G84" s="58"/>
      <c r="H84" s="56"/>
      <c r="I84" s="61"/>
      <c r="J84" s="56"/>
      <c r="K84" s="56"/>
      <c r="L84" s="56"/>
    </row>
    <row r="85" spans="1:12" ht="15">
      <c r="A85" s="58">
        <f aca="true" t="shared" si="9" ref="A85:A94">A84</f>
        <v>5</v>
      </c>
      <c r="B85" s="56" t="s">
        <v>194</v>
      </c>
      <c r="C85" s="63">
        <v>1100000</v>
      </c>
      <c r="D85" s="56" t="s">
        <v>173</v>
      </c>
      <c r="E85" s="56" t="s">
        <v>185</v>
      </c>
      <c r="F85" s="56" t="s">
        <v>175</v>
      </c>
      <c r="G85" s="58"/>
      <c r="H85" s="56"/>
      <c r="I85" s="62"/>
      <c r="J85" s="56"/>
      <c r="K85" s="56"/>
      <c r="L85" s="56"/>
    </row>
    <row r="86" spans="1:12" ht="15">
      <c r="A86" s="58">
        <f t="shared" si="9"/>
        <v>5</v>
      </c>
      <c r="B86" s="56" t="s">
        <v>195</v>
      </c>
      <c r="C86" s="63">
        <v>-900000</v>
      </c>
      <c r="D86" s="56" t="s">
        <v>187</v>
      </c>
      <c r="E86" s="56" t="s">
        <v>193</v>
      </c>
      <c r="F86" s="56" t="s">
        <v>175</v>
      </c>
      <c r="G86" s="58"/>
      <c r="H86" s="56"/>
      <c r="I86" s="62"/>
      <c r="J86" s="56"/>
      <c r="K86" s="56"/>
      <c r="L86" s="56"/>
    </row>
    <row r="87" spans="1:12" ht="15">
      <c r="A87" s="58">
        <f t="shared" si="9"/>
        <v>5</v>
      </c>
      <c r="B87" s="56" t="s">
        <v>196</v>
      </c>
      <c r="C87" s="63">
        <v>-900000</v>
      </c>
      <c r="D87" s="56" t="s">
        <v>173</v>
      </c>
      <c r="E87" s="56" t="s">
        <v>185</v>
      </c>
      <c r="F87" s="56" t="s">
        <v>175</v>
      </c>
      <c r="G87" s="58"/>
      <c r="H87" s="56"/>
      <c r="I87" s="62"/>
      <c r="J87" s="56"/>
      <c r="K87" s="56"/>
      <c r="L87" s="56"/>
    </row>
    <row r="88" spans="1:12" ht="15">
      <c r="A88" s="58">
        <f t="shared" si="9"/>
        <v>5</v>
      </c>
      <c r="B88" s="56" t="s">
        <v>197</v>
      </c>
      <c r="C88" s="63">
        <v>-51250</v>
      </c>
      <c r="D88" s="56" t="s">
        <v>187</v>
      </c>
      <c r="E88" s="56" t="s">
        <v>193</v>
      </c>
      <c r="F88" s="56" t="s">
        <v>175</v>
      </c>
      <c r="G88" s="58"/>
      <c r="H88" s="56"/>
      <c r="I88" s="57"/>
      <c r="J88" s="56"/>
      <c r="K88" s="56"/>
      <c r="L88" s="56"/>
    </row>
    <row r="89" spans="1:12" ht="15">
      <c r="A89" s="58">
        <f t="shared" si="9"/>
        <v>5</v>
      </c>
      <c r="B89" s="56" t="s">
        <v>197</v>
      </c>
      <c r="C89" s="63">
        <v>-51250</v>
      </c>
      <c r="D89" s="56" t="s">
        <v>173</v>
      </c>
      <c r="E89" s="56" t="s">
        <v>198</v>
      </c>
      <c r="F89" s="56" t="s">
        <v>175</v>
      </c>
      <c r="G89" s="58"/>
      <c r="H89" s="56"/>
      <c r="I89" s="57"/>
      <c r="J89" s="56"/>
      <c r="K89" s="56"/>
      <c r="L89" s="56"/>
    </row>
    <row r="90" spans="1:12" ht="15">
      <c r="A90" s="58">
        <f t="shared" si="9"/>
        <v>5</v>
      </c>
      <c r="B90" s="56" t="s">
        <v>199</v>
      </c>
      <c r="C90" s="63">
        <v>0</v>
      </c>
      <c r="D90" s="56" t="s">
        <v>173</v>
      </c>
      <c r="E90" s="56" t="s">
        <v>185</v>
      </c>
      <c r="F90" s="56" t="s">
        <v>188</v>
      </c>
      <c r="G90" s="58"/>
      <c r="H90" s="56"/>
      <c r="I90" s="57"/>
      <c r="J90" s="56"/>
      <c r="K90" s="56"/>
      <c r="L90" s="56"/>
    </row>
    <row r="91" spans="1:12" ht="15">
      <c r="A91" s="58">
        <f t="shared" si="9"/>
        <v>5</v>
      </c>
      <c r="B91" s="56" t="s">
        <v>200</v>
      </c>
      <c r="C91" s="63">
        <v>0</v>
      </c>
      <c r="D91" s="56" t="s">
        <v>187</v>
      </c>
      <c r="E91" s="56" t="s">
        <v>190</v>
      </c>
      <c r="F91" s="56" t="s">
        <v>188</v>
      </c>
      <c r="G91" s="58"/>
      <c r="H91" s="56"/>
      <c r="I91" s="57"/>
      <c r="J91" s="56"/>
      <c r="K91" s="56"/>
      <c r="L91" s="56"/>
    </row>
    <row r="92" spans="1:12" ht="15">
      <c r="A92" s="58">
        <f t="shared" si="9"/>
        <v>5</v>
      </c>
      <c r="B92" s="56" t="s">
        <v>201</v>
      </c>
      <c r="C92" s="63">
        <v>0</v>
      </c>
      <c r="D92" s="56" t="s">
        <v>187</v>
      </c>
      <c r="E92" s="56" t="s">
        <v>193</v>
      </c>
      <c r="F92" s="56" t="s">
        <v>188</v>
      </c>
      <c r="G92" s="58"/>
      <c r="H92" s="56"/>
      <c r="I92" s="57"/>
      <c r="J92" s="56"/>
      <c r="K92" s="56"/>
      <c r="L92" s="56"/>
    </row>
    <row r="93" spans="1:12" ht="15">
      <c r="A93" s="58">
        <f t="shared" si="9"/>
        <v>5</v>
      </c>
      <c r="B93" s="56" t="s">
        <v>202</v>
      </c>
      <c r="C93" s="63">
        <v>-20000</v>
      </c>
      <c r="D93" s="56" t="s">
        <v>187</v>
      </c>
      <c r="E93" s="56" t="s">
        <v>189</v>
      </c>
      <c r="F93" s="56" t="s">
        <v>188</v>
      </c>
      <c r="G93" s="58"/>
      <c r="H93" s="56"/>
      <c r="I93" s="57"/>
      <c r="J93" s="56"/>
      <c r="K93" s="56"/>
      <c r="L93" s="56"/>
    </row>
    <row r="94" spans="1:12" ht="15">
      <c r="A94" s="58">
        <f t="shared" si="9"/>
        <v>5</v>
      </c>
      <c r="B94" s="56" t="s">
        <v>202</v>
      </c>
      <c r="C94" s="63">
        <v>20000</v>
      </c>
      <c r="D94" s="56" t="s">
        <v>187</v>
      </c>
      <c r="E94" s="56" t="s">
        <v>193</v>
      </c>
      <c r="F94" s="56" t="s">
        <v>188</v>
      </c>
      <c r="G94" s="58"/>
      <c r="H94" s="56"/>
      <c r="I94" s="57"/>
      <c r="J94" s="56"/>
      <c r="K94" s="56"/>
      <c r="L94" s="56"/>
    </row>
    <row r="95" spans="1:12" ht="15">
      <c r="A95" s="58">
        <v>5</v>
      </c>
      <c r="B95" s="56" t="s">
        <v>208</v>
      </c>
      <c r="C95" s="63">
        <v>-200000</v>
      </c>
      <c r="D95" s="56" t="s">
        <v>173</v>
      </c>
      <c r="E95" s="56" t="s">
        <v>174</v>
      </c>
      <c r="F95" s="56" t="s">
        <v>175</v>
      </c>
      <c r="G95" s="58"/>
      <c r="H95" s="56"/>
      <c r="I95" s="57"/>
      <c r="J95" s="56"/>
      <c r="K95" s="56"/>
      <c r="L95" s="56"/>
    </row>
    <row r="96" spans="1:12" ht="15">
      <c r="A96" s="58">
        <f aca="true" t="shared" si="10" ref="A96:A111">A95</f>
        <v>5</v>
      </c>
      <c r="B96" s="56" t="s">
        <v>209</v>
      </c>
      <c r="C96" s="63">
        <v>-300000</v>
      </c>
      <c r="D96" s="56" t="s">
        <v>173</v>
      </c>
      <c r="E96" s="56" t="s">
        <v>177</v>
      </c>
      <c r="F96" s="56" t="s">
        <v>175</v>
      </c>
      <c r="G96" s="58"/>
      <c r="H96" s="56"/>
      <c r="I96" s="57"/>
      <c r="J96" s="56"/>
      <c r="K96" s="56"/>
      <c r="L96" s="56"/>
    </row>
    <row r="97" spans="1:12" ht="15">
      <c r="A97" s="58">
        <f t="shared" si="10"/>
        <v>5</v>
      </c>
      <c r="B97" s="56" t="s">
        <v>210</v>
      </c>
      <c r="C97" s="63">
        <v>-250000</v>
      </c>
      <c r="D97" s="56" t="s">
        <v>173</v>
      </c>
      <c r="E97" s="56" t="s">
        <v>179</v>
      </c>
      <c r="F97" s="56" t="s">
        <v>175</v>
      </c>
      <c r="G97" s="58"/>
      <c r="H97" s="56"/>
      <c r="I97" s="57"/>
      <c r="J97" s="56"/>
      <c r="K97" s="56"/>
      <c r="L97" s="56"/>
    </row>
    <row r="98" spans="1:12" ht="15">
      <c r="A98" s="58">
        <f t="shared" si="10"/>
        <v>5</v>
      </c>
      <c r="B98" s="56" t="s">
        <v>211</v>
      </c>
      <c r="C98" s="63">
        <v>-75000</v>
      </c>
      <c r="D98" s="56" t="s">
        <v>173</v>
      </c>
      <c r="E98" s="56" t="s">
        <v>181</v>
      </c>
      <c r="F98" s="56" t="s">
        <v>175</v>
      </c>
      <c r="G98" s="58"/>
      <c r="H98" s="56"/>
      <c r="I98" s="57"/>
      <c r="J98" s="56"/>
      <c r="K98" s="56"/>
      <c r="L98" s="56"/>
    </row>
    <row r="99" spans="1:12" ht="15">
      <c r="A99" s="58">
        <f t="shared" si="10"/>
        <v>5</v>
      </c>
      <c r="B99" s="56" t="s">
        <v>212</v>
      </c>
      <c r="C99" s="63">
        <v>-75000</v>
      </c>
      <c r="D99" s="56" t="s">
        <v>173</v>
      </c>
      <c r="E99" s="56" t="s">
        <v>183</v>
      </c>
      <c r="F99" s="56" t="s">
        <v>175</v>
      </c>
      <c r="G99" s="58"/>
      <c r="H99" s="56"/>
      <c r="I99" s="57"/>
      <c r="J99" s="56"/>
      <c r="K99" s="56"/>
      <c r="L99" s="56"/>
    </row>
    <row r="100" spans="1:12" ht="15">
      <c r="A100" s="58">
        <f t="shared" si="10"/>
        <v>5</v>
      </c>
      <c r="B100" s="56" t="s">
        <v>213</v>
      </c>
      <c r="C100" s="63">
        <v>256250</v>
      </c>
      <c r="D100" s="56" t="s">
        <v>173</v>
      </c>
      <c r="E100" s="56" t="s">
        <v>198</v>
      </c>
      <c r="F100" s="56" t="s">
        <v>175</v>
      </c>
      <c r="G100" s="58"/>
      <c r="H100" s="56"/>
      <c r="I100" s="57"/>
      <c r="J100" s="56"/>
      <c r="K100" s="56"/>
      <c r="L100" s="56"/>
    </row>
    <row r="101" spans="1:12" ht="15">
      <c r="A101" s="58">
        <f t="shared" si="10"/>
        <v>5</v>
      </c>
      <c r="B101" s="56" t="s">
        <v>214</v>
      </c>
      <c r="C101" s="63">
        <v>760000</v>
      </c>
      <c r="D101" s="56" t="s">
        <v>173</v>
      </c>
      <c r="E101" s="56" t="s">
        <v>185</v>
      </c>
      <c r="F101" s="56" t="s">
        <v>175</v>
      </c>
      <c r="G101" s="58"/>
      <c r="H101" s="56"/>
      <c r="I101" s="57"/>
      <c r="J101" s="56"/>
      <c r="K101" s="56"/>
      <c r="L101" s="56"/>
    </row>
    <row r="102" spans="1:12" ht="15">
      <c r="A102" s="58">
        <f t="shared" si="10"/>
        <v>5</v>
      </c>
      <c r="B102" s="56" t="s">
        <v>215</v>
      </c>
      <c r="C102" s="63">
        <v>116250</v>
      </c>
      <c r="D102" s="56" t="s">
        <v>187</v>
      </c>
      <c r="E102" s="56" t="s">
        <v>193</v>
      </c>
      <c r="F102" s="56" t="s">
        <v>175</v>
      </c>
      <c r="G102" s="58"/>
      <c r="H102" s="56"/>
      <c r="I102" s="57"/>
      <c r="J102" s="56"/>
      <c r="K102" s="56"/>
      <c r="L102" s="56"/>
    </row>
    <row r="103" spans="1:12" ht="15">
      <c r="A103" s="58">
        <f t="shared" si="10"/>
        <v>5</v>
      </c>
      <c r="B103" s="56" t="s">
        <v>216</v>
      </c>
      <c r="C103" s="63">
        <v>-500000</v>
      </c>
      <c r="D103" s="56" t="s">
        <v>187</v>
      </c>
      <c r="E103" s="56" t="s">
        <v>186</v>
      </c>
      <c r="F103" s="56" t="s">
        <v>188</v>
      </c>
      <c r="G103" s="58"/>
      <c r="H103" s="56"/>
      <c r="I103" s="57"/>
      <c r="J103" s="56"/>
      <c r="K103" s="56"/>
      <c r="L103" s="56"/>
    </row>
    <row r="104" spans="1:12" ht="15">
      <c r="A104" s="58">
        <f t="shared" si="10"/>
        <v>5</v>
      </c>
      <c r="B104" s="56" t="s">
        <v>216</v>
      </c>
      <c r="C104" s="63">
        <v>-500000</v>
      </c>
      <c r="D104" s="56" t="s">
        <v>173</v>
      </c>
      <c r="E104" s="56" t="s">
        <v>185</v>
      </c>
      <c r="F104" s="56" t="s">
        <v>188</v>
      </c>
      <c r="G104" s="58"/>
      <c r="H104" s="56"/>
      <c r="I104" s="57"/>
      <c r="J104" s="56"/>
      <c r="K104" s="56"/>
      <c r="L104" s="56"/>
    </row>
    <row r="105" spans="1:12" ht="15">
      <c r="A105" s="58">
        <f t="shared" si="10"/>
        <v>5</v>
      </c>
      <c r="B105" s="56" t="s">
        <v>203</v>
      </c>
      <c r="C105" s="63">
        <v>-79500</v>
      </c>
      <c r="D105" s="56" t="s">
        <v>187</v>
      </c>
      <c r="E105" s="56" t="s">
        <v>193</v>
      </c>
      <c r="F105" s="56" t="s">
        <v>175</v>
      </c>
      <c r="G105" s="58"/>
      <c r="H105" s="56"/>
      <c r="I105" s="57"/>
      <c r="J105" s="56"/>
      <c r="K105" s="56"/>
      <c r="L105" s="56"/>
    </row>
    <row r="106" spans="1:12" ht="15">
      <c r="A106" s="58">
        <f t="shared" si="10"/>
        <v>5</v>
      </c>
      <c r="B106" s="56" t="s">
        <v>203</v>
      </c>
      <c r="C106" s="63">
        <v>-79500</v>
      </c>
      <c r="D106" s="56" t="s">
        <v>173</v>
      </c>
      <c r="E106" s="56" t="s">
        <v>185</v>
      </c>
      <c r="F106" s="56" t="s">
        <v>175</v>
      </c>
      <c r="G106" s="58"/>
      <c r="H106" s="56"/>
      <c r="I106" s="57"/>
      <c r="J106" s="56"/>
      <c r="K106" s="56"/>
      <c r="L106" s="56"/>
    </row>
    <row r="107" spans="1:12" ht="15">
      <c r="A107" s="58">
        <f t="shared" si="10"/>
        <v>5</v>
      </c>
      <c r="B107" s="56" t="s">
        <v>203</v>
      </c>
      <c r="C107" s="63">
        <v>-6000</v>
      </c>
      <c r="D107" s="56" t="s">
        <v>187</v>
      </c>
      <c r="E107" s="56" t="s">
        <v>193</v>
      </c>
      <c r="F107" s="56" t="s">
        <v>188</v>
      </c>
      <c r="G107" s="58"/>
      <c r="H107" s="56"/>
      <c r="I107" s="57"/>
      <c r="J107" s="56"/>
      <c r="K107" s="56"/>
      <c r="L107" s="56"/>
    </row>
    <row r="108" spans="1:12" ht="15">
      <c r="A108" s="55">
        <f t="shared" si="10"/>
        <v>5</v>
      </c>
      <c r="B108" s="56" t="s">
        <v>203</v>
      </c>
      <c r="C108" s="63">
        <v>-6000</v>
      </c>
      <c r="D108" s="56" t="s">
        <v>173</v>
      </c>
      <c r="E108" s="56" t="s">
        <v>185</v>
      </c>
      <c r="F108" s="56" t="s">
        <v>188</v>
      </c>
      <c r="G108" s="55"/>
      <c r="H108" s="56"/>
      <c r="I108" s="57"/>
      <c r="J108" s="56"/>
      <c r="K108" s="56"/>
      <c r="L108" s="56"/>
    </row>
    <row r="109" spans="1:12" ht="15">
      <c r="A109" s="58">
        <f t="shared" si="10"/>
        <v>5</v>
      </c>
      <c r="B109" s="56" t="s">
        <v>204</v>
      </c>
      <c r="C109" s="63">
        <v>-199500</v>
      </c>
      <c r="D109" s="56" t="s">
        <v>187</v>
      </c>
      <c r="E109" s="56" t="s">
        <v>193</v>
      </c>
      <c r="F109" s="56" t="s">
        <v>188</v>
      </c>
      <c r="G109" s="58"/>
      <c r="H109" s="56"/>
      <c r="I109" s="57"/>
      <c r="J109" s="56"/>
      <c r="K109" s="56"/>
      <c r="L109" s="56"/>
    </row>
    <row r="110" spans="1:12" ht="15">
      <c r="A110" s="58">
        <f t="shared" si="10"/>
        <v>5</v>
      </c>
      <c r="B110" s="56" t="s">
        <v>205</v>
      </c>
      <c r="C110" s="63">
        <v>-75000</v>
      </c>
      <c r="D110" s="56" t="s">
        <v>173</v>
      </c>
      <c r="E110" s="56" t="s">
        <v>185</v>
      </c>
      <c r="F110" s="56" t="s">
        <v>188</v>
      </c>
      <c r="G110" s="58"/>
      <c r="H110" s="56"/>
      <c r="I110" s="57"/>
      <c r="J110" s="56"/>
      <c r="K110" s="56"/>
      <c r="L110" s="56"/>
    </row>
    <row r="111" spans="1:12" ht="15">
      <c r="A111" s="58">
        <f t="shared" si="10"/>
        <v>5</v>
      </c>
      <c r="B111" s="56" t="s">
        <v>206</v>
      </c>
      <c r="C111" s="63">
        <v>124500</v>
      </c>
      <c r="D111" s="56" t="s">
        <v>187</v>
      </c>
      <c r="E111" s="56" t="s">
        <v>207</v>
      </c>
      <c r="F111" s="56" t="s">
        <v>188</v>
      </c>
      <c r="G111" s="58"/>
      <c r="H111" s="56"/>
      <c r="I111" s="57"/>
      <c r="J111" s="56"/>
      <c r="K111" s="56"/>
      <c r="L111" s="56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9"/>
  <sheetViews>
    <sheetView tabSelected="1" workbookViewId="0" topLeftCell="A13">
      <selection activeCell="I12" sqref="I12"/>
    </sheetView>
  </sheetViews>
  <sheetFormatPr defaultColWidth="11.421875" defaultRowHeight="15"/>
  <cols>
    <col min="1" max="1" width="10.8515625" style="1" customWidth="1"/>
    <col min="2" max="2" width="27.57421875" style="4" customWidth="1"/>
    <col min="3" max="3" width="13.140625" style="4" customWidth="1"/>
    <col min="4" max="4" width="28.57421875" style="1" customWidth="1"/>
    <col min="5" max="5" width="9.7109375" style="4" customWidth="1"/>
    <col min="6" max="7" width="8.421875" style="4" customWidth="1"/>
    <col min="8" max="8" width="44.57421875" style="4" bestFit="1" customWidth="1"/>
    <col min="9" max="10" width="10.8515625" style="4" customWidth="1"/>
    <col min="11" max="11" width="21.57421875" style="4" customWidth="1"/>
    <col min="12" max="257" width="10.8515625" style="4" customWidth="1"/>
    <col min="258" max="258" width="38.8515625" style="4" customWidth="1"/>
    <col min="259" max="259" width="36.28125" style="4" bestFit="1" customWidth="1"/>
    <col min="260" max="260" width="41.7109375" style="4" bestFit="1" customWidth="1"/>
    <col min="261" max="261" width="9.7109375" style="4" customWidth="1"/>
    <col min="262" max="263" width="8.421875" style="4" customWidth="1"/>
    <col min="264" max="264" width="44.57421875" style="4" bestFit="1" customWidth="1"/>
    <col min="265" max="513" width="10.8515625" style="4" customWidth="1"/>
    <col min="514" max="514" width="38.8515625" style="4" customWidth="1"/>
    <col min="515" max="515" width="36.28125" style="4" bestFit="1" customWidth="1"/>
    <col min="516" max="516" width="41.7109375" style="4" bestFit="1" customWidth="1"/>
    <col min="517" max="517" width="9.7109375" style="4" customWidth="1"/>
    <col min="518" max="519" width="8.421875" style="4" customWidth="1"/>
    <col min="520" max="520" width="44.57421875" style="4" bestFit="1" customWidth="1"/>
    <col min="521" max="769" width="10.8515625" style="4" customWidth="1"/>
    <col min="770" max="770" width="38.8515625" style="4" customWidth="1"/>
    <col min="771" max="771" width="36.28125" style="4" bestFit="1" customWidth="1"/>
    <col min="772" max="772" width="41.7109375" style="4" bestFit="1" customWidth="1"/>
    <col min="773" max="773" width="9.7109375" style="4" customWidth="1"/>
    <col min="774" max="775" width="8.421875" style="4" customWidth="1"/>
    <col min="776" max="776" width="44.57421875" style="4" bestFit="1" customWidth="1"/>
    <col min="777" max="1025" width="10.8515625" style="4" customWidth="1"/>
    <col min="1026" max="1026" width="38.8515625" style="4" customWidth="1"/>
    <col min="1027" max="1027" width="36.28125" style="4" bestFit="1" customWidth="1"/>
    <col min="1028" max="1028" width="41.7109375" style="4" bestFit="1" customWidth="1"/>
    <col min="1029" max="1029" width="9.7109375" style="4" customWidth="1"/>
    <col min="1030" max="1031" width="8.421875" style="4" customWidth="1"/>
    <col min="1032" max="1032" width="44.57421875" style="4" bestFit="1" customWidth="1"/>
    <col min="1033" max="1281" width="10.8515625" style="4" customWidth="1"/>
    <col min="1282" max="1282" width="38.8515625" style="4" customWidth="1"/>
    <col min="1283" max="1283" width="36.28125" style="4" bestFit="1" customWidth="1"/>
    <col min="1284" max="1284" width="41.7109375" style="4" bestFit="1" customWidth="1"/>
    <col min="1285" max="1285" width="9.7109375" style="4" customWidth="1"/>
    <col min="1286" max="1287" width="8.421875" style="4" customWidth="1"/>
    <col min="1288" max="1288" width="44.57421875" style="4" bestFit="1" customWidth="1"/>
    <col min="1289" max="1537" width="10.8515625" style="4" customWidth="1"/>
    <col min="1538" max="1538" width="38.8515625" style="4" customWidth="1"/>
    <col min="1539" max="1539" width="36.28125" style="4" bestFit="1" customWidth="1"/>
    <col min="1540" max="1540" width="41.7109375" style="4" bestFit="1" customWidth="1"/>
    <col min="1541" max="1541" width="9.7109375" style="4" customWidth="1"/>
    <col min="1542" max="1543" width="8.421875" style="4" customWidth="1"/>
    <col min="1544" max="1544" width="44.57421875" style="4" bestFit="1" customWidth="1"/>
    <col min="1545" max="1793" width="10.8515625" style="4" customWidth="1"/>
    <col min="1794" max="1794" width="38.8515625" style="4" customWidth="1"/>
    <col min="1795" max="1795" width="36.28125" style="4" bestFit="1" customWidth="1"/>
    <col min="1796" max="1796" width="41.7109375" style="4" bestFit="1" customWidth="1"/>
    <col min="1797" max="1797" width="9.7109375" style="4" customWidth="1"/>
    <col min="1798" max="1799" width="8.421875" style="4" customWidth="1"/>
    <col min="1800" max="1800" width="44.57421875" style="4" bestFit="1" customWidth="1"/>
    <col min="1801" max="2049" width="10.8515625" style="4" customWidth="1"/>
    <col min="2050" max="2050" width="38.8515625" style="4" customWidth="1"/>
    <col min="2051" max="2051" width="36.28125" style="4" bestFit="1" customWidth="1"/>
    <col min="2052" max="2052" width="41.7109375" style="4" bestFit="1" customWidth="1"/>
    <col min="2053" max="2053" width="9.7109375" style="4" customWidth="1"/>
    <col min="2054" max="2055" width="8.421875" style="4" customWidth="1"/>
    <col min="2056" max="2056" width="44.57421875" style="4" bestFit="1" customWidth="1"/>
    <col min="2057" max="2305" width="10.8515625" style="4" customWidth="1"/>
    <col min="2306" max="2306" width="38.8515625" style="4" customWidth="1"/>
    <col min="2307" max="2307" width="36.28125" style="4" bestFit="1" customWidth="1"/>
    <col min="2308" max="2308" width="41.7109375" style="4" bestFit="1" customWidth="1"/>
    <col min="2309" max="2309" width="9.7109375" style="4" customWidth="1"/>
    <col min="2310" max="2311" width="8.421875" style="4" customWidth="1"/>
    <col min="2312" max="2312" width="44.57421875" style="4" bestFit="1" customWidth="1"/>
    <col min="2313" max="2561" width="10.8515625" style="4" customWidth="1"/>
    <col min="2562" max="2562" width="38.8515625" style="4" customWidth="1"/>
    <col min="2563" max="2563" width="36.28125" style="4" bestFit="1" customWidth="1"/>
    <col min="2564" max="2564" width="41.7109375" style="4" bestFit="1" customWidth="1"/>
    <col min="2565" max="2565" width="9.7109375" style="4" customWidth="1"/>
    <col min="2566" max="2567" width="8.421875" style="4" customWidth="1"/>
    <col min="2568" max="2568" width="44.57421875" style="4" bestFit="1" customWidth="1"/>
    <col min="2569" max="2817" width="10.8515625" style="4" customWidth="1"/>
    <col min="2818" max="2818" width="38.8515625" style="4" customWidth="1"/>
    <col min="2819" max="2819" width="36.28125" style="4" bestFit="1" customWidth="1"/>
    <col min="2820" max="2820" width="41.7109375" style="4" bestFit="1" customWidth="1"/>
    <col min="2821" max="2821" width="9.7109375" style="4" customWidth="1"/>
    <col min="2822" max="2823" width="8.421875" style="4" customWidth="1"/>
    <col min="2824" max="2824" width="44.57421875" style="4" bestFit="1" customWidth="1"/>
    <col min="2825" max="3073" width="10.8515625" style="4" customWidth="1"/>
    <col min="3074" max="3074" width="38.8515625" style="4" customWidth="1"/>
    <col min="3075" max="3075" width="36.28125" style="4" bestFit="1" customWidth="1"/>
    <col min="3076" max="3076" width="41.7109375" style="4" bestFit="1" customWidth="1"/>
    <col min="3077" max="3077" width="9.7109375" style="4" customWidth="1"/>
    <col min="3078" max="3079" width="8.421875" style="4" customWidth="1"/>
    <col min="3080" max="3080" width="44.57421875" style="4" bestFit="1" customWidth="1"/>
    <col min="3081" max="3329" width="10.8515625" style="4" customWidth="1"/>
    <col min="3330" max="3330" width="38.8515625" style="4" customWidth="1"/>
    <col min="3331" max="3331" width="36.28125" style="4" bestFit="1" customWidth="1"/>
    <col min="3332" max="3332" width="41.7109375" style="4" bestFit="1" customWidth="1"/>
    <col min="3333" max="3333" width="9.7109375" style="4" customWidth="1"/>
    <col min="3334" max="3335" width="8.421875" style="4" customWidth="1"/>
    <col min="3336" max="3336" width="44.57421875" style="4" bestFit="1" customWidth="1"/>
    <col min="3337" max="3585" width="10.8515625" style="4" customWidth="1"/>
    <col min="3586" max="3586" width="38.8515625" style="4" customWidth="1"/>
    <col min="3587" max="3587" width="36.28125" style="4" bestFit="1" customWidth="1"/>
    <col min="3588" max="3588" width="41.7109375" style="4" bestFit="1" customWidth="1"/>
    <col min="3589" max="3589" width="9.7109375" style="4" customWidth="1"/>
    <col min="3590" max="3591" width="8.421875" style="4" customWidth="1"/>
    <col min="3592" max="3592" width="44.57421875" style="4" bestFit="1" customWidth="1"/>
    <col min="3593" max="3841" width="10.8515625" style="4" customWidth="1"/>
    <col min="3842" max="3842" width="38.8515625" style="4" customWidth="1"/>
    <col min="3843" max="3843" width="36.28125" style="4" bestFit="1" customWidth="1"/>
    <col min="3844" max="3844" width="41.7109375" style="4" bestFit="1" customWidth="1"/>
    <col min="3845" max="3845" width="9.7109375" style="4" customWidth="1"/>
    <col min="3846" max="3847" width="8.421875" style="4" customWidth="1"/>
    <col min="3848" max="3848" width="44.57421875" style="4" bestFit="1" customWidth="1"/>
    <col min="3849" max="4097" width="10.8515625" style="4" customWidth="1"/>
    <col min="4098" max="4098" width="38.8515625" style="4" customWidth="1"/>
    <col min="4099" max="4099" width="36.28125" style="4" bestFit="1" customWidth="1"/>
    <col min="4100" max="4100" width="41.7109375" style="4" bestFit="1" customWidth="1"/>
    <col min="4101" max="4101" width="9.7109375" style="4" customWidth="1"/>
    <col min="4102" max="4103" width="8.421875" style="4" customWidth="1"/>
    <col min="4104" max="4104" width="44.57421875" style="4" bestFit="1" customWidth="1"/>
    <col min="4105" max="4353" width="10.8515625" style="4" customWidth="1"/>
    <col min="4354" max="4354" width="38.8515625" style="4" customWidth="1"/>
    <col min="4355" max="4355" width="36.28125" style="4" bestFit="1" customWidth="1"/>
    <col min="4356" max="4356" width="41.7109375" style="4" bestFit="1" customWidth="1"/>
    <col min="4357" max="4357" width="9.7109375" style="4" customWidth="1"/>
    <col min="4358" max="4359" width="8.421875" style="4" customWidth="1"/>
    <col min="4360" max="4360" width="44.57421875" style="4" bestFit="1" customWidth="1"/>
    <col min="4361" max="4609" width="10.8515625" style="4" customWidth="1"/>
    <col min="4610" max="4610" width="38.8515625" style="4" customWidth="1"/>
    <col min="4611" max="4611" width="36.28125" style="4" bestFit="1" customWidth="1"/>
    <col min="4612" max="4612" width="41.7109375" style="4" bestFit="1" customWidth="1"/>
    <col min="4613" max="4613" width="9.7109375" style="4" customWidth="1"/>
    <col min="4614" max="4615" width="8.421875" style="4" customWidth="1"/>
    <col min="4616" max="4616" width="44.57421875" style="4" bestFit="1" customWidth="1"/>
    <col min="4617" max="4865" width="10.8515625" style="4" customWidth="1"/>
    <col min="4866" max="4866" width="38.8515625" style="4" customWidth="1"/>
    <col min="4867" max="4867" width="36.28125" style="4" bestFit="1" customWidth="1"/>
    <col min="4868" max="4868" width="41.7109375" style="4" bestFit="1" customWidth="1"/>
    <col min="4869" max="4869" width="9.7109375" style="4" customWidth="1"/>
    <col min="4870" max="4871" width="8.421875" style="4" customWidth="1"/>
    <col min="4872" max="4872" width="44.57421875" style="4" bestFit="1" customWidth="1"/>
    <col min="4873" max="5121" width="10.8515625" style="4" customWidth="1"/>
    <col min="5122" max="5122" width="38.8515625" style="4" customWidth="1"/>
    <col min="5123" max="5123" width="36.28125" style="4" bestFit="1" customWidth="1"/>
    <col min="5124" max="5124" width="41.7109375" style="4" bestFit="1" customWidth="1"/>
    <col min="5125" max="5125" width="9.7109375" style="4" customWidth="1"/>
    <col min="5126" max="5127" width="8.421875" style="4" customWidth="1"/>
    <col min="5128" max="5128" width="44.57421875" style="4" bestFit="1" customWidth="1"/>
    <col min="5129" max="5377" width="10.8515625" style="4" customWidth="1"/>
    <col min="5378" max="5378" width="38.8515625" style="4" customWidth="1"/>
    <col min="5379" max="5379" width="36.28125" style="4" bestFit="1" customWidth="1"/>
    <col min="5380" max="5380" width="41.7109375" style="4" bestFit="1" customWidth="1"/>
    <col min="5381" max="5381" width="9.7109375" style="4" customWidth="1"/>
    <col min="5382" max="5383" width="8.421875" style="4" customWidth="1"/>
    <col min="5384" max="5384" width="44.57421875" style="4" bestFit="1" customWidth="1"/>
    <col min="5385" max="5633" width="10.8515625" style="4" customWidth="1"/>
    <col min="5634" max="5634" width="38.8515625" style="4" customWidth="1"/>
    <col min="5635" max="5635" width="36.28125" style="4" bestFit="1" customWidth="1"/>
    <col min="5636" max="5636" width="41.7109375" style="4" bestFit="1" customWidth="1"/>
    <col min="5637" max="5637" width="9.7109375" style="4" customWidth="1"/>
    <col min="5638" max="5639" width="8.421875" style="4" customWidth="1"/>
    <col min="5640" max="5640" width="44.57421875" style="4" bestFit="1" customWidth="1"/>
    <col min="5641" max="5889" width="10.8515625" style="4" customWidth="1"/>
    <col min="5890" max="5890" width="38.8515625" style="4" customWidth="1"/>
    <col min="5891" max="5891" width="36.28125" style="4" bestFit="1" customWidth="1"/>
    <col min="5892" max="5892" width="41.7109375" style="4" bestFit="1" customWidth="1"/>
    <col min="5893" max="5893" width="9.7109375" style="4" customWidth="1"/>
    <col min="5894" max="5895" width="8.421875" style="4" customWidth="1"/>
    <col min="5896" max="5896" width="44.57421875" style="4" bestFit="1" customWidth="1"/>
    <col min="5897" max="6145" width="10.8515625" style="4" customWidth="1"/>
    <col min="6146" max="6146" width="38.8515625" style="4" customWidth="1"/>
    <col min="6147" max="6147" width="36.28125" style="4" bestFit="1" customWidth="1"/>
    <col min="6148" max="6148" width="41.7109375" style="4" bestFit="1" customWidth="1"/>
    <col min="6149" max="6149" width="9.7109375" style="4" customWidth="1"/>
    <col min="6150" max="6151" width="8.421875" style="4" customWidth="1"/>
    <col min="6152" max="6152" width="44.57421875" style="4" bestFit="1" customWidth="1"/>
    <col min="6153" max="6401" width="10.8515625" style="4" customWidth="1"/>
    <col min="6402" max="6402" width="38.8515625" style="4" customWidth="1"/>
    <col min="6403" max="6403" width="36.28125" style="4" bestFit="1" customWidth="1"/>
    <col min="6404" max="6404" width="41.7109375" style="4" bestFit="1" customWidth="1"/>
    <col min="6405" max="6405" width="9.7109375" style="4" customWidth="1"/>
    <col min="6406" max="6407" width="8.421875" style="4" customWidth="1"/>
    <col min="6408" max="6408" width="44.57421875" style="4" bestFit="1" customWidth="1"/>
    <col min="6409" max="6657" width="10.8515625" style="4" customWidth="1"/>
    <col min="6658" max="6658" width="38.8515625" style="4" customWidth="1"/>
    <col min="6659" max="6659" width="36.28125" style="4" bestFit="1" customWidth="1"/>
    <col min="6660" max="6660" width="41.7109375" style="4" bestFit="1" customWidth="1"/>
    <col min="6661" max="6661" width="9.7109375" style="4" customWidth="1"/>
    <col min="6662" max="6663" width="8.421875" style="4" customWidth="1"/>
    <col min="6664" max="6664" width="44.57421875" style="4" bestFit="1" customWidth="1"/>
    <col min="6665" max="6913" width="10.8515625" style="4" customWidth="1"/>
    <col min="6914" max="6914" width="38.8515625" style="4" customWidth="1"/>
    <col min="6915" max="6915" width="36.28125" style="4" bestFit="1" customWidth="1"/>
    <col min="6916" max="6916" width="41.7109375" style="4" bestFit="1" customWidth="1"/>
    <col min="6917" max="6917" width="9.7109375" style="4" customWidth="1"/>
    <col min="6918" max="6919" width="8.421875" style="4" customWidth="1"/>
    <col min="6920" max="6920" width="44.57421875" style="4" bestFit="1" customWidth="1"/>
    <col min="6921" max="7169" width="10.8515625" style="4" customWidth="1"/>
    <col min="7170" max="7170" width="38.8515625" style="4" customWidth="1"/>
    <col min="7171" max="7171" width="36.28125" style="4" bestFit="1" customWidth="1"/>
    <col min="7172" max="7172" width="41.7109375" style="4" bestFit="1" customWidth="1"/>
    <col min="7173" max="7173" width="9.7109375" style="4" customWidth="1"/>
    <col min="7174" max="7175" width="8.421875" style="4" customWidth="1"/>
    <col min="7176" max="7176" width="44.57421875" style="4" bestFit="1" customWidth="1"/>
    <col min="7177" max="7425" width="10.8515625" style="4" customWidth="1"/>
    <col min="7426" max="7426" width="38.8515625" style="4" customWidth="1"/>
    <col min="7427" max="7427" width="36.28125" style="4" bestFit="1" customWidth="1"/>
    <col min="7428" max="7428" width="41.7109375" style="4" bestFit="1" customWidth="1"/>
    <col min="7429" max="7429" width="9.7109375" style="4" customWidth="1"/>
    <col min="7430" max="7431" width="8.421875" style="4" customWidth="1"/>
    <col min="7432" max="7432" width="44.57421875" style="4" bestFit="1" customWidth="1"/>
    <col min="7433" max="7681" width="10.8515625" style="4" customWidth="1"/>
    <col min="7682" max="7682" width="38.8515625" style="4" customWidth="1"/>
    <col min="7683" max="7683" width="36.28125" style="4" bestFit="1" customWidth="1"/>
    <col min="7684" max="7684" width="41.7109375" style="4" bestFit="1" customWidth="1"/>
    <col min="7685" max="7685" width="9.7109375" style="4" customWidth="1"/>
    <col min="7686" max="7687" width="8.421875" style="4" customWidth="1"/>
    <col min="7688" max="7688" width="44.57421875" style="4" bestFit="1" customWidth="1"/>
    <col min="7689" max="7937" width="10.8515625" style="4" customWidth="1"/>
    <col min="7938" max="7938" width="38.8515625" style="4" customWidth="1"/>
    <col min="7939" max="7939" width="36.28125" style="4" bestFit="1" customWidth="1"/>
    <col min="7940" max="7940" width="41.7109375" style="4" bestFit="1" customWidth="1"/>
    <col min="7941" max="7941" width="9.7109375" style="4" customWidth="1"/>
    <col min="7942" max="7943" width="8.421875" style="4" customWidth="1"/>
    <col min="7944" max="7944" width="44.57421875" style="4" bestFit="1" customWidth="1"/>
    <col min="7945" max="8193" width="10.8515625" style="4" customWidth="1"/>
    <col min="8194" max="8194" width="38.8515625" style="4" customWidth="1"/>
    <col min="8195" max="8195" width="36.28125" style="4" bestFit="1" customWidth="1"/>
    <col min="8196" max="8196" width="41.7109375" style="4" bestFit="1" customWidth="1"/>
    <col min="8197" max="8197" width="9.7109375" style="4" customWidth="1"/>
    <col min="8198" max="8199" width="8.421875" style="4" customWidth="1"/>
    <col min="8200" max="8200" width="44.57421875" style="4" bestFit="1" customWidth="1"/>
    <col min="8201" max="8449" width="10.8515625" style="4" customWidth="1"/>
    <col min="8450" max="8450" width="38.8515625" style="4" customWidth="1"/>
    <col min="8451" max="8451" width="36.28125" style="4" bestFit="1" customWidth="1"/>
    <col min="8452" max="8452" width="41.7109375" style="4" bestFit="1" customWidth="1"/>
    <col min="8453" max="8453" width="9.7109375" style="4" customWidth="1"/>
    <col min="8454" max="8455" width="8.421875" style="4" customWidth="1"/>
    <col min="8456" max="8456" width="44.57421875" style="4" bestFit="1" customWidth="1"/>
    <col min="8457" max="8705" width="10.8515625" style="4" customWidth="1"/>
    <col min="8706" max="8706" width="38.8515625" style="4" customWidth="1"/>
    <col min="8707" max="8707" width="36.28125" style="4" bestFit="1" customWidth="1"/>
    <col min="8708" max="8708" width="41.7109375" style="4" bestFit="1" customWidth="1"/>
    <col min="8709" max="8709" width="9.7109375" style="4" customWidth="1"/>
    <col min="8710" max="8711" width="8.421875" style="4" customWidth="1"/>
    <col min="8712" max="8712" width="44.57421875" style="4" bestFit="1" customWidth="1"/>
    <col min="8713" max="8961" width="10.8515625" style="4" customWidth="1"/>
    <col min="8962" max="8962" width="38.8515625" style="4" customWidth="1"/>
    <col min="8963" max="8963" width="36.28125" style="4" bestFit="1" customWidth="1"/>
    <col min="8964" max="8964" width="41.7109375" style="4" bestFit="1" customWidth="1"/>
    <col min="8965" max="8965" width="9.7109375" style="4" customWidth="1"/>
    <col min="8966" max="8967" width="8.421875" style="4" customWidth="1"/>
    <col min="8968" max="8968" width="44.57421875" style="4" bestFit="1" customWidth="1"/>
    <col min="8969" max="9217" width="10.8515625" style="4" customWidth="1"/>
    <col min="9218" max="9218" width="38.8515625" style="4" customWidth="1"/>
    <col min="9219" max="9219" width="36.28125" style="4" bestFit="1" customWidth="1"/>
    <col min="9220" max="9220" width="41.7109375" style="4" bestFit="1" customWidth="1"/>
    <col min="9221" max="9221" width="9.7109375" style="4" customWidth="1"/>
    <col min="9222" max="9223" width="8.421875" style="4" customWidth="1"/>
    <col min="9224" max="9224" width="44.57421875" style="4" bestFit="1" customWidth="1"/>
    <col min="9225" max="9473" width="10.8515625" style="4" customWidth="1"/>
    <col min="9474" max="9474" width="38.8515625" style="4" customWidth="1"/>
    <col min="9475" max="9475" width="36.28125" style="4" bestFit="1" customWidth="1"/>
    <col min="9476" max="9476" width="41.7109375" style="4" bestFit="1" customWidth="1"/>
    <col min="9477" max="9477" width="9.7109375" style="4" customWidth="1"/>
    <col min="9478" max="9479" width="8.421875" style="4" customWidth="1"/>
    <col min="9480" max="9480" width="44.57421875" style="4" bestFit="1" customWidth="1"/>
    <col min="9481" max="9729" width="10.8515625" style="4" customWidth="1"/>
    <col min="9730" max="9730" width="38.8515625" style="4" customWidth="1"/>
    <col min="9731" max="9731" width="36.28125" style="4" bestFit="1" customWidth="1"/>
    <col min="9732" max="9732" width="41.7109375" style="4" bestFit="1" customWidth="1"/>
    <col min="9733" max="9733" width="9.7109375" style="4" customWidth="1"/>
    <col min="9734" max="9735" width="8.421875" style="4" customWidth="1"/>
    <col min="9736" max="9736" width="44.57421875" style="4" bestFit="1" customWidth="1"/>
    <col min="9737" max="9985" width="10.8515625" style="4" customWidth="1"/>
    <col min="9986" max="9986" width="38.8515625" style="4" customWidth="1"/>
    <col min="9987" max="9987" width="36.28125" style="4" bestFit="1" customWidth="1"/>
    <col min="9988" max="9988" width="41.7109375" style="4" bestFit="1" customWidth="1"/>
    <col min="9989" max="9989" width="9.7109375" style="4" customWidth="1"/>
    <col min="9990" max="9991" width="8.421875" style="4" customWidth="1"/>
    <col min="9992" max="9992" width="44.57421875" style="4" bestFit="1" customWidth="1"/>
    <col min="9993" max="10241" width="10.8515625" style="4" customWidth="1"/>
    <col min="10242" max="10242" width="38.8515625" style="4" customWidth="1"/>
    <col min="10243" max="10243" width="36.28125" style="4" bestFit="1" customWidth="1"/>
    <col min="10244" max="10244" width="41.7109375" style="4" bestFit="1" customWidth="1"/>
    <col min="10245" max="10245" width="9.7109375" style="4" customWidth="1"/>
    <col min="10246" max="10247" width="8.421875" style="4" customWidth="1"/>
    <col min="10248" max="10248" width="44.57421875" style="4" bestFit="1" customWidth="1"/>
    <col min="10249" max="10497" width="10.8515625" style="4" customWidth="1"/>
    <col min="10498" max="10498" width="38.8515625" style="4" customWidth="1"/>
    <col min="10499" max="10499" width="36.28125" style="4" bestFit="1" customWidth="1"/>
    <col min="10500" max="10500" width="41.7109375" style="4" bestFit="1" customWidth="1"/>
    <col min="10501" max="10501" width="9.7109375" style="4" customWidth="1"/>
    <col min="10502" max="10503" width="8.421875" style="4" customWidth="1"/>
    <col min="10504" max="10504" width="44.57421875" style="4" bestFit="1" customWidth="1"/>
    <col min="10505" max="10753" width="10.8515625" style="4" customWidth="1"/>
    <col min="10754" max="10754" width="38.8515625" style="4" customWidth="1"/>
    <col min="10755" max="10755" width="36.28125" style="4" bestFit="1" customWidth="1"/>
    <col min="10756" max="10756" width="41.7109375" style="4" bestFit="1" customWidth="1"/>
    <col min="10757" max="10757" width="9.7109375" style="4" customWidth="1"/>
    <col min="10758" max="10759" width="8.421875" style="4" customWidth="1"/>
    <col min="10760" max="10760" width="44.57421875" style="4" bestFit="1" customWidth="1"/>
    <col min="10761" max="11009" width="10.8515625" style="4" customWidth="1"/>
    <col min="11010" max="11010" width="38.8515625" style="4" customWidth="1"/>
    <col min="11011" max="11011" width="36.28125" style="4" bestFit="1" customWidth="1"/>
    <col min="11012" max="11012" width="41.7109375" style="4" bestFit="1" customWidth="1"/>
    <col min="11013" max="11013" width="9.7109375" style="4" customWidth="1"/>
    <col min="11014" max="11015" width="8.421875" style="4" customWidth="1"/>
    <col min="11016" max="11016" width="44.57421875" style="4" bestFit="1" customWidth="1"/>
    <col min="11017" max="11265" width="10.8515625" style="4" customWidth="1"/>
    <col min="11266" max="11266" width="38.8515625" style="4" customWidth="1"/>
    <col min="11267" max="11267" width="36.28125" style="4" bestFit="1" customWidth="1"/>
    <col min="11268" max="11268" width="41.7109375" style="4" bestFit="1" customWidth="1"/>
    <col min="11269" max="11269" width="9.7109375" style="4" customWidth="1"/>
    <col min="11270" max="11271" width="8.421875" style="4" customWidth="1"/>
    <col min="11272" max="11272" width="44.57421875" style="4" bestFit="1" customWidth="1"/>
    <col min="11273" max="11521" width="10.8515625" style="4" customWidth="1"/>
    <col min="11522" max="11522" width="38.8515625" style="4" customWidth="1"/>
    <col min="11523" max="11523" width="36.28125" style="4" bestFit="1" customWidth="1"/>
    <col min="11524" max="11524" width="41.7109375" style="4" bestFit="1" customWidth="1"/>
    <col min="11525" max="11525" width="9.7109375" style="4" customWidth="1"/>
    <col min="11526" max="11527" width="8.421875" style="4" customWidth="1"/>
    <col min="11528" max="11528" width="44.57421875" style="4" bestFit="1" customWidth="1"/>
    <col min="11529" max="11777" width="10.8515625" style="4" customWidth="1"/>
    <col min="11778" max="11778" width="38.8515625" style="4" customWidth="1"/>
    <col min="11779" max="11779" width="36.28125" style="4" bestFit="1" customWidth="1"/>
    <col min="11780" max="11780" width="41.7109375" style="4" bestFit="1" customWidth="1"/>
    <col min="11781" max="11781" width="9.7109375" style="4" customWidth="1"/>
    <col min="11782" max="11783" width="8.421875" style="4" customWidth="1"/>
    <col min="11784" max="11784" width="44.57421875" style="4" bestFit="1" customWidth="1"/>
    <col min="11785" max="12033" width="10.8515625" style="4" customWidth="1"/>
    <col min="12034" max="12034" width="38.8515625" style="4" customWidth="1"/>
    <col min="12035" max="12035" width="36.28125" style="4" bestFit="1" customWidth="1"/>
    <col min="12036" max="12036" width="41.7109375" style="4" bestFit="1" customWidth="1"/>
    <col min="12037" max="12037" width="9.7109375" style="4" customWidth="1"/>
    <col min="12038" max="12039" width="8.421875" style="4" customWidth="1"/>
    <col min="12040" max="12040" width="44.57421875" style="4" bestFit="1" customWidth="1"/>
    <col min="12041" max="12289" width="10.8515625" style="4" customWidth="1"/>
    <col min="12290" max="12290" width="38.8515625" style="4" customWidth="1"/>
    <col min="12291" max="12291" width="36.28125" style="4" bestFit="1" customWidth="1"/>
    <col min="12292" max="12292" width="41.7109375" style="4" bestFit="1" customWidth="1"/>
    <col min="12293" max="12293" width="9.7109375" style="4" customWidth="1"/>
    <col min="12294" max="12295" width="8.421875" style="4" customWidth="1"/>
    <col min="12296" max="12296" width="44.57421875" style="4" bestFit="1" customWidth="1"/>
    <col min="12297" max="12545" width="10.8515625" style="4" customWidth="1"/>
    <col min="12546" max="12546" width="38.8515625" style="4" customWidth="1"/>
    <col min="12547" max="12547" width="36.28125" style="4" bestFit="1" customWidth="1"/>
    <col min="12548" max="12548" width="41.7109375" style="4" bestFit="1" customWidth="1"/>
    <col min="12549" max="12549" width="9.7109375" style="4" customWidth="1"/>
    <col min="12550" max="12551" width="8.421875" style="4" customWidth="1"/>
    <col min="12552" max="12552" width="44.57421875" style="4" bestFit="1" customWidth="1"/>
    <col min="12553" max="12801" width="10.8515625" style="4" customWidth="1"/>
    <col min="12802" max="12802" width="38.8515625" style="4" customWidth="1"/>
    <col min="12803" max="12803" width="36.28125" style="4" bestFit="1" customWidth="1"/>
    <col min="12804" max="12804" width="41.7109375" style="4" bestFit="1" customWidth="1"/>
    <col min="12805" max="12805" width="9.7109375" style="4" customWidth="1"/>
    <col min="12806" max="12807" width="8.421875" style="4" customWidth="1"/>
    <col min="12808" max="12808" width="44.57421875" style="4" bestFit="1" customWidth="1"/>
    <col min="12809" max="13057" width="10.8515625" style="4" customWidth="1"/>
    <col min="13058" max="13058" width="38.8515625" style="4" customWidth="1"/>
    <col min="13059" max="13059" width="36.28125" style="4" bestFit="1" customWidth="1"/>
    <col min="13060" max="13060" width="41.7109375" style="4" bestFit="1" customWidth="1"/>
    <col min="13061" max="13061" width="9.7109375" style="4" customWidth="1"/>
    <col min="13062" max="13063" width="8.421875" style="4" customWidth="1"/>
    <col min="13064" max="13064" width="44.57421875" style="4" bestFit="1" customWidth="1"/>
    <col min="13065" max="13313" width="10.8515625" style="4" customWidth="1"/>
    <col min="13314" max="13314" width="38.8515625" style="4" customWidth="1"/>
    <col min="13315" max="13315" width="36.28125" style="4" bestFit="1" customWidth="1"/>
    <col min="13316" max="13316" width="41.7109375" style="4" bestFit="1" customWidth="1"/>
    <col min="13317" max="13317" width="9.7109375" style="4" customWidth="1"/>
    <col min="13318" max="13319" width="8.421875" style="4" customWidth="1"/>
    <col min="13320" max="13320" width="44.57421875" style="4" bestFit="1" customWidth="1"/>
    <col min="13321" max="13569" width="10.8515625" style="4" customWidth="1"/>
    <col min="13570" max="13570" width="38.8515625" style="4" customWidth="1"/>
    <col min="13571" max="13571" width="36.28125" style="4" bestFit="1" customWidth="1"/>
    <col min="13572" max="13572" width="41.7109375" style="4" bestFit="1" customWidth="1"/>
    <col min="13573" max="13573" width="9.7109375" style="4" customWidth="1"/>
    <col min="13574" max="13575" width="8.421875" style="4" customWidth="1"/>
    <col min="13576" max="13576" width="44.57421875" style="4" bestFit="1" customWidth="1"/>
    <col min="13577" max="13825" width="10.8515625" style="4" customWidth="1"/>
    <col min="13826" max="13826" width="38.8515625" style="4" customWidth="1"/>
    <col min="13827" max="13827" width="36.28125" style="4" bestFit="1" customWidth="1"/>
    <col min="13828" max="13828" width="41.7109375" style="4" bestFit="1" customWidth="1"/>
    <col min="13829" max="13829" width="9.7109375" style="4" customWidth="1"/>
    <col min="13830" max="13831" width="8.421875" style="4" customWidth="1"/>
    <col min="13832" max="13832" width="44.57421875" style="4" bestFit="1" customWidth="1"/>
    <col min="13833" max="14081" width="10.8515625" style="4" customWidth="1"/>
    <col min="14082" max="14082" width="38.8515625" style="4" customWidth="1"/>
    <col min="14083" max="14083" width="36.28125" style="4" bestFit="1" customWidth="1"/>
    <col min="14084" max="14084" width="41.7109375" style="4" bestFit="1" customWidth="1"/>
    <col min="14085" max="14085" width="9.7109375" style="4" customWidth="1"/>
    <col min="14086" max="14087" width="8.421875" style="4" customWidth="1"/>
    <col min="14088" max="14088" width="44.57421875" style="4" bestFit="1" customWidth="1"/>
    <col min="14089" max="14337" width="10.8515625" style="4" customWidth="1"/>
    <col min="14338" max="14338" width="38.8515625" style="4" customWidth="1"/>
    <col min="14339" max="14339" width="36.28125" style="4" bestFit="1" customWidth="1"/>
    <col min="14340" max="14340" width="41.7109375" style="4" bestFit="1" customWidth="1"/>
    <col min="14341" max="14341" width="9.7109375" style="4" customWidth="1"/>
    <col min="14342" max="14343" width="8.421875" style="4" customWidth="1"/>
    <col min="14344" max="14344" width="44.57421875" style="4" bestFit="1" customWidth="1"/>
    <col min="14345" max="14593" width="10.8515625" style="4" customWidth="1"/>
    <col min="14594" max="14594" width="38.8515625" style="4" customWidth="1"/>
    <col min="14595" max="14595" width="36.28125" style="4" bestFit="1" customWidth="1"/>
    <col min="14596" max="14596" width="41.7109375" style="4" bestFit="1" customWidth="1"/>
    <col min="14597" max="14597" width="9.7109375" style="4" customWidth="1"/>
    <col min="14598" max="14599" width="8.421875" style="4" customWidth="1"/>
    <col min="14600" max="14600" width="44.57421875" style="4" bestFit="1" customWidth="1"/>
    <col min="14601" max="14849" width="10.8515625" style="4" customWidth="1"/>
    <col min="14850" max="14850" width="38.8515625" style="4" customWidth="1"/>
    <col min="14851" max="14851" width="36.28125" style="4" bestFit="1" customWidth="1"/>
    <col min="14852" max="14852" width="41.7109375" style="4" bestFit="1" customWidth="1"/>
    <col min="14853" max="14853" width="9.7109375" style="4" customWidth="1"/>
    <col min="14854" max="14855" width="8.421875" style="4" customWidth="1"/>
    <col min="14856" max="14856" width="44.57421875" style="4" bestFit="1" customWidth="1"/>
    <col min="14857" max="15105" width="10.8515625" style="4" customWidth="1"/>
    <col min="15106" max="15106" width="38.8515625" style="4" customWidth="1"/>
    <col min="15107" max="15107" width="36.28125" style="4" bestFit="1" customWidth="1"/>
    <col min="15108" max="15108" width="41.7109375" style="4" bestFit="1" customWidth="1"/>
    <col min="15109" max="15109" width="9.7109375" style="4" customWidth="1"/>
    <col min="15110" max="15111" width="8.421875" style="4" customWidth="1"/>
    <col min="15112" max="15112" width="44.57421875" style="4" bestFit="1" customWidth="1"/>
    <col min="15113" max="15361" width="10.8515625" style="4" customWidth="1"/>
    <col min="15362" max="15362" width="38.8515625" style="4" customWidth="1"/>
    <col min="15363" max="15363" width="36.28125" style="4" bestFit="1" customWidth="1"/>
    <col min="15364" max="15364" width="41.7109375" style="4" bestFit="1" customWidth="1"/>
    <col min="15365" max="15365" width="9.7109375" style="4" customWidth="1"/>
    <col min="15366" max="15367" width="8.421875" style="4" customWidth="1"/>
    <col min="15368" max="15368" width="44.57421875" style="4" bestFit="1" customWidth="1"/>
    <col min="15369" max="15617" width="10.8515625" style="4" customWidth="1"/>
    <col min="15618" max="15618" width="38.8515625" style="4" customWidth="1"/>
    <col min="15619" max="15619" width="36.28125" style="4" bestFit="1" customWidth="1"/>
    <col min="15620" max="15620" width="41.7109375" style="4" bestFit="1" customWidth="1"/>
    <col min="15621" max="15621" width="9.7109375" style="4" customWidth="1"/>
    <col min="15622" max="15623" width="8.421875" style="4" customWidth="1"/>
    <col min="15624" max="15624" width="44.57421875" style="4" bestFit="1" customWidth="1"/>
    <col min="15625" max="15873" width="10.8515625" style="4" customWidth="1"/>
    <col min="15874" max="15874" width="38.8515625" style="4" customWidth="1"/>
    <col min="15875" max="15875" width="36.28125" style="4" bestFit="1" customWidth="1"/>
    <col min="15876" max="15876" width="41.7109375" style="4" bestFit="1" customWidth="1"/>
    <col min="15877" max="15877" width="9.7109375" style="4" customWidth="1"/>
    <col min="15878" max="15879" width="8.421875" style="4" customWidth="1"/>
    <col min="15880" max="15880" width="44.57421875" style="4" bestFit="1" customWidth="1"/>
    <col min="15881" max="16129" width="10.8515625" style="4" customWidth="1"/>
    <col min="16130" max="16130" width="38.8515625" style="4" customWidth="1"/>
    <col min="16131" max="16131" width="36.28125" style="4" bestFit="1" customWidth="1"/>
    <col min="16132" max="16132" width="41.7109375" style="4" bestFit="1" customWidth="1"/>
    <col min="16133" max="16133" width="9.7109375" style="4" customWidth="1"/>
    <col min="16134" max="16135" width="8.421875" style="4" customWidth="1"/>
    <col min="16136" max="16136" width="44.57421875" style="4" bestFit="1" customWidth="1"/>
    <col min="16137" max="16384" width="10.8515625" style="4" customWidth="1"/>
  </cols>
  <sheetData>
    <row r="2" spans="1:8" s="65" customFormat="1" ht="18.5">
      <c r="A2" s="64"/>
      <c r="B2" s="2" t="s">
        <v>0</v>
      </c>
      <c r="C2" s="3">
        <f ca="1">TODAY()</f>
        <v>44349</v>
      </c>
      <c r="D2" s="64"/>
      <c r="G2" s="65" t="s">
        <v>219</v>
      </c>
      <c r="H2" s="65" t="s">
        <v>218</v>
      </c>
    </row>
    <row r="5" spans="1:8" ht="11" thickBot="1">
      <c r="A5" s="5" t="s">
        <v>1</v>
      </c>
      <c r="B5" s="5"/>
      <c r="C5" s="6"/>
      <c r="D5" s="7"/>
      <c r="E5" s="8"/>
      <c r="F5" s="8"/>
      <c r="G5" s="8"/>
      <c r="H5" s="6"/>
    </row>
    <row r="6" spans="1:16" ht="15">
      <c r="A6" s="9" t="s">
        <v>2</v>
      </c>
      <c r="B6" s="10" t="s">
        <v>166</v>
      </c>
      <c r="C6" s="11" t="s">
        <v>3</v>
      </c>
      <c r="D6" s="12" t="s">
        <v>4</v>
      </c>
      <c r="E6" s="11" t="s">
        <v>5</v>
      </c>
      <c r="F6" s="11" t="s">
        <v>6</v>
      </c>
      <c r="G6" s="13" t="s">
        <v>7</v>
      </c>
      <c r="H6" s="14" t="s">
        <v>8</v>
      </c>
      <c r="J6" s="15" t="s">
        <v>2</v>
      </c>
      <c r="K6" s="16" t="s">
        <v>166</v>
      </c>
      <c r="L6" s="17" t="s">
        <v>3</v>
      </c>
      <c r="M6" s="18" t="s">
        <v>4</v>
      </c>
      <c r="N6" s="17" t="s">
        <v>5</v>
      </c>
      <c r="O6" s="17" t="s">
        <v>6</v>
      </c>
      <c r="P6" s="19" t="s">
        <v>7</v>
      </c>
    </row>
    <row r="7" spans="1:16" ht="15" thickBot="1">
      <c r="A7" s="20">
        <v>1</v>
      </c>
      <c r="B7" s="20" t="s">
        <v>9</v>
      </c>
      <c r="C7" s="21" t="s">
        <v>10</v>
      </c>
      <c r="D7" s="21" t="s">
        <v>11</v>
      </c>
      <c r="E7" s="22">
        <v>4</v>
      </c>
      <c r="F7" s="23">
        <v>1</v>
      </c>
      <c r="G7" s="24" t="str">
        <f>IF(E7&lt;F7,"comprar","-")</f>
        <v>-</v>
      </c>
      <c r="H7" s="25" t="s">
        <v>12</v>
      </c>
      <c r="J7" s="26">
        <v>3</v>
      </c>
      <c r="K7" s="27"/>
      <c r="L7" s="27"/>
      <c r="M7" s="27"/>
      <c r="N7" s="27"/>
      <c r="O7" s="27"/>
      <c r="P7" s="28"/>
    </row>
    <row r="8" spans="1:8" ht="14.5">
      <c r="A8" s="20">
        <v>2</v>
      </c>
      <c r="B8" s="20" t="s">
        <v>13</v>
      </c>
      <c r="C8" s="21" t="s">
        <v>10</v>
      </c>
      <c r="D8" s="21" t="s">
        <v>14</v>
      </c>
      <c r="E8" s="22">
        <v>4</v>
      </c>
      <c r="F8" s="23">
        <v>1</v>
      </c>
      <c r="G8" s="24"/>
      <c r="H8" s="25" t="s">
        <v>12</v>
      </c>
    </row>
    <row r="9" spans="1:8" ht="14.5">
      <c r="A9" s="20">
        <v>3</v>
      </c>
      <c r="B9" s="20" t="s">
        <v>15</v>
      </c>
      <c r="C9" s="22" t="s">
        <v>16</v>
      </c>
      <c r="D9" s="21" t="s">
        <v>17</v>
      </c>
      <c r="E9" s="22">
        <v>4</v>
      </c>
      <c r="F9" s="23">
        <v>2</v>
      </c>
      <c r="G9" s="24"/>
      <c r="H9" s="25" t="s">
        <v>18</v>
      </c>
    </row>
    <row r="10" spans="1:8" ht="14.5">
      <c r="A10" s="20">
        <v>4</v>
      </c>
      <c r="B10" s="20" t="s">
        <v>15</v>
      </c>
      <c r="C10" s="21" t="s">
        <v>10</v>
      </c>
      <c r="D10" s="21" t="s">
        <v>19</v>
      </c>
      <c r="E10" s="22">
        <v>3</v>
      </c>
      <c r="F10" s="23">
        <v>2</v>
      </c>
      <c r="G10" s="24"/>
      <c r="H10" s="25" t="s">
        <v>18</v>
      </c>
    </row>
    <row r="11" spans="1:8" ht="14.5">
      <c r="A11" s="20">
        <v>5</v>
      </c>
      <c r="B11" s="20" t="s">
        <v>15</v>
      </c>
      <c r="C11" s="21" t="s">
        <v>10</v>
      </c>
      <c r="D11" s="21" t="s">
        <v>20</v>
      </c>
      <c r="E11" s="22">
        <v>3</v>
      </c>
      <c r="F11" s="23">
        <v>2</v>
      </c>
      <c r="G11" s="24"/>
      <c r="H11" s="25" t="s">
        <v>18</v>
      </c>
    </row>
    <row r="12" spans="1:8" ht="14.5">
      <c r="A12" s="20">
        <v>6</v>
      </c>
      <c r="B12" s="20" t="s">
        <v>15</v>
      </c>
      <c r="C12" s="21" t="s">
        <v>10</v>
      </c>
      <c r="D12" s="21" t="s">
        <v>21</v>
      </c>
      <c r="E12" s="22">
        <v>4</v>
      </c>
      <c r="F12" s="23">
        <v>2</v>
      </c>
      <c r="G12" s="24"/>
      <c r="H12" s="25" t="s">
        <v>18</v>
      </c>
    </row>
    <row r="13" spans="1:8" ht="14.5">
      <c r="A13" s="20">
        <v>7</v>
      </c>
      <c r="B13" s="20" t="s">
        <v>22</v>
      </c>
      <c r="C13" s="21" t="s">
        <v>10</v>
      </c>
      <c r="D13" s="21" t="s">
        <v>23</v>
      </c>
      <c r="E13" s="22">
        <v>4</v>
      </c>
      <c r="F13" s="23">
        <v>1</v>
      </c>
      <c r="G13" s="24"/>
      <c r="H13" s="25" t="s">
        <v>12</v>
      </c>
    </row>
    <row r="14" spans="1:8" ht="14.5">
      <c r="A14" s="20">
        <v>8</v>
      </c>
      <c r="B14" s="20" t="s">
        <v>24</v>
      </c>
      <c r="C14" s="21" t="s">
        <v>16</v>
      </c>
      <c r="D14" s="21" t="s">
        <v>25</v>
      </c>
      <c r="E14" s="22">
        <v>2</v>
      </c>
      <c r="F14" s="23">
        <v>2</v>
      </c>
      <c r="G14" s="24"/>
      <c r="H14" s="25" t="s">
        <v>12</v>
      </c>
    </row>
    <row r="15" spans="1:8" ht="14.5">
      <c r="A15" s="20">
        <v>9</v>
      </c>
      <c r="B15" s="20" t="s">
        <v>26</v>
      </c>
      <c r="C15" s="21" t="s">
        <v>16</v>
      </c>
      <c r="D15" s="21" t="s">
        <v>27</v>
      </c>
      <c r="E15" s="22">
        <v>3</v>
      </c>
      <c r="F15" s="23">
        <v>2</v>
      </c>
      <c r="G15" s="24"/>
      <c r="H15" s="25"/>
    </row>
    <row r="16" spans="1:8" ht="14.5">
      <c r="A16" s="20">
        <v>10</v>
      </c>
      <c r="B16" s="20" t="s">
        <v>26</v>
      </c>
      <c r="C16" s="21" t="s">
        <v>10</v>
      </c>
      <c r="D16" s="21" t="s">
        <v>28</v>
      </c>
      <c r="E16" s="22">
        <v>1</v>
      </c>
      <c r="F16" s="23">
        <v>2</v>
      </c>
      <c r="G16" s="24"/>
      <c r="H16" s="25"/>
    </row>
    <row r="17" spans="1:8" ht="14.5">
      <c r="A17" s="20">
        <v>11</v>
      </c>
      <c r="B17" s="29" t="s">
        <v>29</v>
      </c>
      <c r="C17" s="22" t="s">
        <v>16</v>
      </c>
      <c r="D17" s="30" t="s">
        <v>30</v>
      </c>
      <c r="E17" s="22">
        <v>2</v>
      </c>
      <c r="F17" s="23">
        <v>1</v>
      </c>
      <c r="G17" s="24"/>
      <c r="H17" s="29"/>
    </row>
    <row r="18" spans="1:8" ht="14.5">
      <c r="A18" s="20">
        <v>12</v>
      </c>
      <c r="B18" s="29" t="s">
        <v>29</v>
      </c>
      <c r="C18" s="22" t="s">
        <v>10</v>
      </c>
      <c r="D18" s="30" t="s">
        <v>31</v>
      </c>
      <c r="E18" s="22">
        <v>1</v>
      </c>
      <c r="F18" s="23">
        <v>1</v>
      </c>
      <c r="G18" s="24"/>
      <c r="H18" s="29" t="s">
        <v>32</v>
      </c>
    </row>
    <row r="19" spans="1:8" ht="14.5">
      <c r="A19" s="20">
        <v>13</v>
      </c>
      <c r="B19" s="29" t="s">
        <v>33</v>
      </c>
      <c r="C19" s="22" t="s">
        <v>16</v>
      </c>
      <c r="D19" s="21" t="s">
        <v>34</v>
      </c>
      <c r="E19" s="22">
        <v>0</v>
      </c>
      <c r="F19" s="23">
        <v>1</v>
      </c>
      <c r="G19" s="24"/>
      <c r="H19" s="29" t="s">
        <v>35</v>
      </c>
    </row>
    <row r="20" spans="1:8" ht="14.5">
      <c r="A20" s="20">
        <v>14</v>
      </c>
      <c r="B20" s="29" t="s">
        <v>33</v>
      </c>
      <c r="C20" s="21" t="s">
        <v>10</v>
      </c>
      <c r="D20" s="21" t="s">
        <v>36</v>
      </c>
      <c r="E20" s="22">
        <v>0</v>
      </c>
      <c r="F20" s="23">
        <v>1</v>
      </c>
      <c r="G20" s="24"/>
      <c r="H20" s="29" t="s">
        <v>37</v>
      </c>
    </row>
    <row r="21" spans="1:8" ht="14.5">
      <c r="A21" s="20">
        <v>15</v>
      </c>
      <c r="B21" s="20" t="s">
        <v>38</v>
      </c>
      <c r="C21" s="22" t="s">
        <v>16</v>
      </c>
      <c r="D21" s="21" t="s">
        <v>39</v>
      </c>
      <c r="E21" s="22">
        <v>14</v>
      </c>
      <c r="F21" s="23">
        <v>8</v>
      </c>
      <c r="G21" s="24"/>
      <c r="H21" s="29"/>
    </row>
    <row r="22" spans="1:8" ht="14.5">
      <c r="A22" s="20">
        <v>16</v>
      </c>
      <c r="B22" s="20" t="s">
        <v>40</v>
      </c>
      <c r="C22" s="22" t="s">
        <v>16</v>
      </c>
      <c r="D22" s="21" t="s">
        <v>41</v>
      </c>
      <c r="E22" s="22">
        <v>3</v>
      </c>
      <c r="F22" s="23">
        <v>1</v>
      </c>
      <c r="G22" s="24"/>
      <c r="H22" s="29" t="s">
        <v>42</v>
      </c>
    </row>
    <row r="23" spans="1:8" ht="14.5">
      <c r="A23" s="20">
        <v>17</v>
      </c>
      <c r="B23" s="20" t="s">
        <v>43</v>
      </c>
      <c r="C23" s="22" t="s">
        <v>16</v>
      </c>
      <c r="D23" s="21" t="s">
        <v>44</v>
      </c>
      <c r="E23" s="22">
        <v>4</v>
      </c>
      <c r="F23" s="23">
        <v>2</v>
      </c>
      <c r="G23" s="24"/>
      <c r="H23" s="29"/>
    </row>
    <row r="24" spans="1:8" ht="14.5">
      <c r="A24" s="20">
        <v>18</v>
      </c>
      <c r="B24" s="20" t="s">
        <v>45</v>
      </c>
      <c r="C24" s="22" t="s">
        <v>16</v>
      </c>
      <c r="D24" s="21" t="s">
        <v>46</v>
      </c>
      <c r="E24" s="22">
        <v>15</v>
      </c>
      <c r="F24" s="23">
        <v>5</v>
      </c>
      <c r="G24" s="24"/>
      <c r="H24" s="29"/>
    </row>
    <row r="25" spans="1:8" ht="14.5">
      <c r="A25" s="20">
        <v>19</v>
      </c>
      <c r="B25" s="20" t="s">
        <v>47</v>
      </c>
      <c r="C25" s="22" t="s">
        <v>16</v>
      </c>
      <c r="D25" s="21" t="s">
        <v>48</v>
      </c>
      <c r="E25" s="22">
        <v>11</v>
      </c>
      <c r="F25" s="23">
        <v>5</v>
      </c>
      <c r="G25" s="24"/>
      <c r="H25" s="29"/>
    </row>
    <row r="26" spans="1:8" ht="14.5">
      <c r="A26" s="20">
        <v>20</v>
      </c>
      <c r="B26" s="31" t="s">
        <v>49</v>
      </c>
      <c r="C26" s="32" t="s">
        <v>50</v>
      </c>
      <c r="D26" s="33" t="s">
        <v>51</v>
      </c>
      <c r="E26" s="32">
        <v>9</v>
      </c>
      <c r="F26" s="34">
        <v>2</v>
      </c>
      <c r="G26" s="24"/>
      <c r="H26" s="35"/>
    </row>
    <row r="27" spans="1:8" ht="14.5">
      <c r="A27" s="20">
        <v>21</v>
      </c>
      <c r="B27" s="31" t="s">
        <v>49</v>
      </c>
      <c r="C27" s="32" t="s">
        <v>52</v>
      </c>
      <c r="D27" s="33" t="s">
        <v>53</v>
      </c>
      <c r="E27" s="32">
        <v>10</v>
      </c>
      <c r="F27" s="34">
        <v>2</v>
      </c>
      <c r="G27" s="24"/>
      <c r="H27" s="35"/>
    </row>
    <row r="28" spans="1:8" ht="14.5">
      <c r="A28" s="20">
        <v>22</v>
      </c>
      <c r="B28" s="31" t="s">
        <v>49</v>
      </c>
      <c r="C28" s="32" t="s">
        <v>54</v>
      </c>
      <c r="D28" s="33" t="s">
        <v>55</v>
      </c>
      <c r="E28" s="32">
        <v>10</v>
      </c>
      <c r="F28" s="34">
        <v>2</v>
      </c>
      <c r="G28" s="24"/>
      <c r="H28" s="35"/>
    </row>
    <row r="29" spans="1:8" ht="14.5">
      <c r="A29" s="20">
        <v>23</v>
      </c>
      <c r="B29" s="31" t="s">
        <v>49</v>
      </c>
      <c r="C29" s="32" t="s">
        <v>56</v>
      </c>
      <c r="D29" s="33" t="s">
        <v>57</v>
      </c>
      <c r="E29" s="32">
        <v>8</v>
      </c>
      <c r="F29" s="34">
        <v>2</v>
      </c>
      <c r="G29" s="24"/>
      <c r="H29" s="35"/>
    </row>
    <row r="30" spans="1:8" ht="14.5">
      <c r="A30" s="20">
        <v>24</v>
      </c>
      <c r="B30" s="31" t="s">
        <v>49</v>
      </c>
      <c r="C30" s="32" t="s">
        <v>16</v>
      </c>
      <c r="D30" s="33" t="s">
        <v>58</v>
      </c>
      <c r="E30" s="32">
        <v>21</v>
      </c>
      <c r="F30" s="34">
        <v>5</v>
      </c>
      <c r="G30" s="24"/>
      <c r="H30" s="35"/>
    </row>
    <row r="31" spans="1:8" ht="14.5">
      <c r="A31" s="20">
        <v>25</v>
      </c>
      <c r="B31" s="31" t="s">
        <v>59</v>
      </c>
      <c r="C31" s="32" t="s">
        <v>16</v>
      </c>
      <c r="D31" s="33" t="s">
        <v>60</v>
      </c>
      <c r="E31" s="32">
        <v>0</v>
      </c>
      <c r="F31" s="34">
        <v>3</v>
      </c>
      <c r="G31" s="24"/>
      <c r="H31" s="35"/>
    </row>
    <row r="32" spans="1:8" ht="14.5">
      <c r="A32" s="20">
        <v>26</v>
      </c>
      <c r="B32" s="31" t="s">
        <v>59</v>
      </c>
      <c r="C32" s="32" t="s">
        <v>61</v>
      </c>
      <c r="D32" s="33" t="s">
        <v>62</v>
      </c>
      <c r="E32" s="32">
        <v>0</v>
      </c>
      <c r="F32" s="34">
        <v>2</v>
      </c>
      <c r="G32" s="24"/>
      <c r="H32" s="35"/>
    </row>
    <row r="33" spans="1:8" ht="14.5">
      <c r="A33" s="20">
        <v>27</v>
      </c>
      <c r="B33" s="31" t="s">
        <v>59</v>
      </c>
      <c r="C33" s="32" t="s">
        <v>63</v>
      </c>
      <c r="D33" s="33" t="s">
        <v>64</v>
      </c>
      <c r="E33" s="32">
        <v>2</v>
      </c>
      <c r="F33" s="34">
        <v>2</v>
      </c>
      <c r="G33" s="24"/>
      <c r="H33" s="35"/>
    </row>
    <row r="34" spans="1:8" ht="14.5">
      <c r="A34" s="20">
        <v>28</v>
      </c>
      <c r="B34" s="31" t="s">
        <v>59</v>
      </c>
      <c r="C34" s="32" t="s">
        <v>65</v>
      </c>
      <c r="D34" s="33" t="s">
        <v>66</v>
      </c>
      <c r="E34" s="32">
        <v>2</v>
      </c>
      <c r="F34" s="34">
        <v>2</v>
      </c>
      <c r="G34" s="24"/>
      <c r="H34" s="35"/>
    </row>
    <row r="35" spans="1:8" ht="14.5">
      <c r="A35" s="20">
        <v>29</v>
      </c>
      <c r="B35" s="31" t="s">
        <v>67</v>
      </c>
      <c r="C35" s="32" t="s">
        <v>16</v>
      </c>
      <c r="D35" s="33" t="s">
        <v>68</v>
      </c>
      <c r="E35" s="32">
        <v>4</v>
      </c>
      <c r="F35" s="34">
        <v>3</v>
      </c>
      <c r="G35" s="24"/>
      <c r="H35" s="35"/>
    </row>
    <row r="36" spans="1:8" ht="14.5">
      <c r="A36" s="20">
        <v>30</v>
      </c>
      <c r="B36" s="31" t="s">
        <v>67</v>
      </c>
      <c r="C36" s="32" t="s">
        <v>61</v>
      </c>
      <c r="D36" s="33" t="s">
        <v>69</v>
      </c>
      <c r="E36" s="32">
        <v>7</v>
      </c>
      <c r="F36" s="34">
        <v>2</v>
      </c>
      <c r="G36" s="24"/>
      <c r="H36" s="35"/>
    </row>
    <row r="37" spans="1:8" ht="14.5">
      <c r="A37" s="20">
        <v>31</v>
      </c>
      <c r="B37" s="31" t="s">
        <v>67</v>
      </c>
      <c r="C37" s="32" t="s">
        <v>63</v>
      </c>
      <c r="D37" s="33" t="s">
        <v>70</v>
      </c>
      <c r="E37" s="32">
        <v>5</v>
      </c>
      <c r="F37" s="34">
        <v>2</v>
      </c>
      <c r="G37" s="24"/>
      <c r="H37" s="35"/>
    </row>
    <row r="38" spans="1:8" ht="14.5">
      <c r="A38" s="20">
        <v>32</v>
      </c>
      <c r="B38" s="31" t="s">
        <v>71</v>
      </c>
      <c r="C38" s="32" t="s">
        <v>72</v>
      </c>
      <c r="D38" s="33" t="s">
        <v>73</v>
      </c>
      <c r="E38" s="32">
        <v>2</v>
      </c>
      <c r="F38" s="34">
        <v>1</v>
      </c>
      <c r="G38" s="24"/>
      <c r="H38" s="35"/>
    </row>
    <row r="39" spans="1:8" ht="14.5">
      <c r="A39" s="20">
        <v>33</v>
      </c>
      <c r="B39" s="31" t="s">
        <v>67</v>
      </c>
      <c r="C39" s="32" t="s">
        <v>65</v>
      </c>
      <c r="D39" s="33" t="s">
        <v>74</v>
      </c>
      <c r="E39" s="32">
        <v>7</v>
      </c>
      <c r="F39" s="34">
        <v>2</v>
      </c>
      <c r="G39" s="24"/>
      <c r="H39" s="35"/>
    </row>
    <row r="40" spans="1:8" ht="14.5">
      <c r="A40" s="20">
        <v>34</v>
      </c>
      <c r="B40" s="31" t="s">
        <v>75</v>
      </c>
      <c r="C40" s="32" t="s">
        <v>16</v>
      </c>
      <c r="D40" s="33" t="s">
        <v>76</v>
      </c>
      <c r="E40" s="32">
        <v>0</v>
      </c>
      <c r="F40" s="34">
        <v>3</v>
      </c>
      <c r="G40" s="24"/>
      <c r="H40" s="35"/>
    </row>
    <row r="41" spans="1:8" ht="14.5">
      <c r="A41" s="20">
        <v>35</v>
      </c>
      <c r="B41" s="31" t="s">
        <v>77</v>
      </c>
      <c r="C41" s="32" t="s">
        <v>16</v>
      </c>
      <c r="D41" s="33" t="s">
        <v>78</v>
      </c>
      <c r="E41" s="32">
        <v>8</v>
      </c>
      <c r="F41" s="34">
        <v>4</v>
      </c>
      <c r="G41" s="24"/>
      <c r="H41" s="35"/>
    </row>
    <row r="42" spans="1:8" ht="14.5">
      <c r="A42" s="20">
        <v>36</v>
      </c>
      <c r="B42" s="31" t="s">
        <v>79</v>
      </c>
      <c r="C42" s="32" t="s">
        <v>16</v>
      </c>
      <c r="D42" s="33" t="s">
        <v>80</v>
      </c>
      <c r="E42" s="32">
        <v>15</v>
      </c>
      <c r="F42" s="34">
        <v>3</v>
      </c>
      <c r="G42" s="24"/>
      <c r="H42" s="35"/>
    </row>
    <row r="43" spans="1:8" ht="14.5">
      <c r="A43" s="20">
        <v>37</v>
      </c>
      <c r="B43" s="31" t="s">
        <v>81</v>
      </c>
      <c r="C43" s="32" t="s">
        <v>61</v>
      </c>
      <c r="D43" s="33" t="s">
        <v>82</v>
      </c>
      <c r="E43" s="32">
        <v>11</v>
      </c>
      <c r="F43" s="34">
        <v>2</v>
      </c>
      <c r="G43" s="24"/>
      <c r="H43" s="35"/>
    </row>
    <row r="44" spans="1:8" ht="14.5">
      <c r="A44" s="20">
        <v>38</v>
      </c>
      <c r="B44" s="31" t="s">
        <v>81</v>
      </c>
      <c r="C44" s="32" t="s">
        <v>63</v>
      </c>
      <c r="D44" s="33" t="s">
        <v>83</v>
      </c>
      <c r="E44" s="32">
        <v>11</v>
      </c>
      <c r="F44" s="34">
        <v>2</v>
      </c>
      <c r="G44" s="24"/>
      <c r="H44" s="35"/>
    </row>
    <row r="45" spans="1:8" ht="14.5">
      <c r="A45" s="20">
        <v>39</v>
      </c>
      <c r="B45" s="31" t="s">
        <v>81</v>
      </c>
      <c r="C45" s="32" t="s">
        <v>65</v>
      </c>
      <c r="D45" s="33" t="s">
        <v>84</v>
      </c>
      <c r="E45" s="32">
        <v>9</v>
      </c>
      <c r="F45" s="34">
        <v>2</v>
      </c>
      <c r="G45" s="24"/>
      <c r="H45" s="35"/>
    </row>
    <row r="46" spans="1:8" ht="14.5">
      <c r="A46" s="20">
        <v>40</v>
      </c>
      <c r="B46" s="21" t="s">
        <v>85</v>
      </c>
      <c r="C46" s="32" t="s">
        <v>61</v>
      </c>
      <c r="D46" s="21" t="s">
        <v>86</v>
      </c>
      <c r="E46" s="22"/>
      <c r="F46" s="23"/>
      <c r="G46" s="24"/>
      <c r="H46" s="29"/>
    </row>
    <row r="47" spans="1:8" ht="14.5">
      <c r="A47" s="20">
        <v>41</v>
      </c>
      <c r="B47" s="21" t="s">
        <v>85</v>
      </c>
      <c r="C47" s="32" t="s">
        <v>63</v>
      </c>
      <c r="D47" s="21" t="s">
        <v>87</v>
      </c>
      <c r="E47" s="22"/>
      <c r="F47" s="23"/>
      <c r="G47" s="24"/>
      <c r="H47" s="29"/>
    </row>
    <row r="48" spans="1:8" ht="14.5">
      <c r="A48" s="20">
        <v>42</v>
      </c>
      <c r="B48" s="21" t="s">
        <v>85</v>
      </c>
      <c r="C48" s="32" t="s">
        <v>65</v>
      </c>
      <c r="D48" s="21" t="s">
        <v>88</v>
      </c>
      <c r="E48" s="22"/>
      <c r="F48" s="23"/>
      <c r="G48" s="24"/>
      <c r="H48" s="29"/>
    </row>
    <row r="49" spans="1:8" ht="14.5">
      <c r="A49" s="20">
        <v>43</v>
      </c>
      <c r="B49" s="21" t="s">
        <v>89</v>
      </c>
      <c r="C49" s="22"/>
      <c r="D49" s="21"/>
      <c r="E49" s="22"/>
      <c r="F49" s="23"/>
      <c r="G49" s="24"/>
      <c r="H49" s="29"/>
    </row>
    <row r="50" spans="1:8" ht="14.5">
      <c r="A50" s="20">
        <v>44</v>
      </c>
      <c r="B50" s="21" t="s">
        <v>90</v>
      </c>
      <c r="C50" s="22" t="s">
        <v>16</v>
      </c>
      <c r="D50" s="21" t="s">
        <v>91</v>
      </c>
      <c r="E50" s="22"/>
      <c r="F50" s="23"/>
      <c r="G50" s="24"/>
      <c r="H50" s="29"/>
    </row>
    <row r="51" spans="1:8" ht="14.5">
      <c r="A51" s="20">
        <v>45</v>
      </c>
      <c r="B51" s="21" t="s">
        <v>92</v>
      </c>
      <c r="C51" s="22" t="s">
        <v>16</v>
      </c>
      <c r="D51" s="22" t="s">
        <v>93</v>
      </c>
      <c r="E51" s="22"/>
      <c r="F51" s="23"/>
      <c r="G51" s="24"/>
      <c r="H51" s="29"/>
    </row>
    <row r="52" spans="1:8" ht="14.5">
      <c r="A52" s="20">
        <v>46</v>
      </c>
      <c r="B52" s="25" t="s">
        <v>94</v>
      </c>
      <c r="C52" s="22" t="s">
        <v>16</v>
      </c>
      <c r="D52" s="21" t="s">
        <v>95</v>
      </c>
      <c r="E52" s="22">
        <v>6</v>
      </c>
      <c r="F52" s="23">
        <v>2</v>
      </c>
      <c r="G52" s="24"/>
      <c r="H52" s="36"/>
    </row>
    <row r="53" spans="1:8" ht="14.5">
      <c r="A53" s="37">
        <v>47</v>
      </c>
      <c r="B53" s="29" t="s">
        <v>96</v>
      </c>
      <c r="C53" s="29" t="s">
        <v>97</v>
      </c>
      <c r="D53" s="37" t="s">
        <v>98</v>
      </c>
      <c r="E53" s="22">
        <v>5</v>
      </c>
      <c r="F53" s="23">
        <v>2</v>
      </c>
      <c r="G53" s="24"/>
      <c r="H53" s="29"/>
    </row>
    <row r="54" spans="1:8" ht="14.5">
      <c r="A54" s="37">
        <v>48</v>
      </c>
      <c r="B54" s="29" t="s">
        <v>99</v>
      </c>
      <c r="C54" s="29" t="s">
        <v>100</v>
      </c>
      <c r="D54" s="38">
        <v>83</v>
      </c>
      <c r="E54" s="22">
        <v>9</v>
      </c>
      <c r="F54" s="23">
        <v>5</v>
      </c>
      <c r="G54" s="24"/>
      <c r="H54" s="29"/>
    </row>
    <row r="55" spans="1:8" ht="14.5">
      <c r="A55" s="37">
        <v>49</v>
      </c>
      <c r="B55" s="29" t="s">
        <v>101</v>
      </c>
      <c r="C55" s="29" t="s">
        <v>97</v>
      </c>
      <c r="D55" s="38">
        <v>82</v>
      </c>
      <c r="E55" s="22">
        <v>6</v>
      </c>
      <c r="F55" s="23">
        <v>5</v>
      </c>
      <c r="G55" s="24"/>
      <c r="H55" s="29"/>
    </row>
    <row r="56" spans="1:8" ht="14.5">
      <c r="A56" s="37">
        <v>50</v>
      </c>
      <c r="B56" s="29" t="s">
        <v>102</v>
      </c>
      <c r="C56" s="29" t="s">
        <v>10</v>
      </c>
      <c r="D56" s="38">
        <v>85</v>
      </c>
      <c r="E56" s="22">
        <v>10</v>
      </c>
      <c r="F56" s="23">
        <v>8</v>
      </c>
      <c r="G56" s="24"/>
      <c r="H56" s="29"/>
    </row>
    <row r="57" spans="1:8" ht="14.5">
      <c r="A57" s="37">
        <v>51</v>
      </c>
      <c r="B57" s="29" t="s">
        <v>103</v>
      </c>
      <c r="C57" s="29" t="s">
        <v>10</v>
      </c>
      <c r="D57" s="39">
        <v>20</v>
      </c>
      <c r="E57" s="22">
        <v>12</v>
      </c>
      <c r="F57" s="23">
        <v>8</v>
      </c>
      <c r="G57" s="24"/>
      <c r="H57" s="29"/>
    </row>
    <row r="58" spans="1:8" ht="14.5">
      <c r="A58" s="37">
        <v>52</v>
      </c>
      <c r="B58" s="29" t="s">
        <v>103</v>
      </c>
      <c r="C58" s="29" t="s">
        <v>16</v>
      </c>
      <c r="D58" s="39">
        <v>75</v>
      </c>
      <c r="E58" s="22">
        <v>7</v>
      </c>
      <c r="F58" s="23">
        <v>8</v>
      </c>
      <c r="G58" s="24"/>
      <c r="H58" s="29"/>
    </row>
    <row r="59" spans="1:8" ht="14.5">
      <c r="A59" s="37">
        <v>53</v>
      </c>
      <c r="B59" s="29" t="s">
        <v>104</v>
      </c>
      <c r="C59" s="40" t="s">
        <v>97</v>
      </c>
      <c r="D59" s="41" t="s">
        <v>105</v>
      </c>
      <c r="E59" s="22">
        <v>2</v>
      </c>
      <c r="F59" s="23">
        <v>2</v>
      </c>
      <c r="G59" s="24"/>
      <c r="H59" s="29"/>
    </row>
    <row r="60" spans="1:8" ht="14.5">
      <c r="A60" s="37">
        <v>54</v>
      </c>
      <c r="B60" s="29" t="s">
        <v>104</v>
      </c>
      <c r="C60" s="22" t="s">
        <v>106</v>
      </c>
      <c r="D60" s="41" t="s">
        <v>107</v>
      </c>
      <c r="E60" s="22">
        <v>2</v>
      </c>
      <c r="F60" s="23">
        <v>2</v>
      </c>
      <c r="G60" s="24"/>
      <c r="H60" s="29"/>
    </row>
    <row r="61" spans="1:8" ht="14.5">
      <c r="A61" s="37">
        <v>55</v>
      </c>
      <c r="B61" s="29" t="s">
        <v>104</v>
      </c>
      <c r="C61" s="22" t="s">
        <v>108</v>
      </c>
      <c r="D61" s="41" t="s">
        <v>109</v>
      </c>
      <c r="E61" s="22">
        <v>2</v>
      </c>
      <c r="F61" s="23">
        <v>2</v>
      </c>
      <c r="G61" s="24"/>
      <c r="H61" s="29"/>
    </row>
    <row r="62" spans="1:8" ht="14.5">
      <c r="A62" s="37">
        <v>56</v>
      </c>
      <c r="B62" s="29" t="s">
        <v>104</v>
      </c>
      <c r="C62" s="22" t="s">
        <v>110</v>
      </c>
      <c r="D62" s="41" t="s">
        <v>111</v>
      </c>
      <c r="E62" s="22">
        <v>2</v>
      </c>
      <c r="F62" s="23">
        <v>2</v>
      </c>
      <c r="G62" s="24"/>
      <c r="H62" s="29"/>
    </row>
    <row r="63" spans="1:8" ht="14.5">
      <c r="A63" s="42">
        <v>57</v>
      </c>
      <c r="B63" s="43" t="s">
        <v>112</v>
      </c>
      <c r="C63" s="43" t="s">
        <v>16</v>
      </c>
      <c r="D63" s="21" t="s">
        <v>113</v>
      </c>
      <c r="E63" s="40">
        <v>5</v>
      </c>
      <c r="F63" s="44">
        <v>2</v>
      </c>
      <c r="G63" s="24"/>
      <c r="H63" s="43"/>
    </row>
    <row r="64" spans="1:8" ht="14.5">
      <c r="A64" s="42">
        <v>58</v>
      </c>
      <c r="B64" s="29" t="s">
        <v>114</v>
      </c>
      <c r="C64" s="43" t="s">
        <v>16</v>
      </c>
      <c r="D64" s="30" t="s">
        <v>115</v>
      </c>
      <c r="E64" s="22">
        <v>9</v>
      </c>
      <c r="F64" s="23">
        <v>9</v>
      </c>
      <c r="G64" s="24"/>
      <c r="H64" s="43"/>
    </row>
    <row r="65" spans="1:8" ht="14.5">
      <c r="A65" s="42">
        <v>59</v>
      </c>
      <c r="B65" s="29" t="s">
        <v>116</v>
      </c>
      <c r="C65" s="43" t="s">
        <v>16</v>
      </c>
      <c r="D65" s="30" t="s">
        <v>117</v>
      </c>
      <c r="E65" s="22">
        <v>15</v>
      </c>
      <c r="F65" s="23">
        <v>10</v>
      </c>
      <c r="G65" s="24"/>
      <c r="H65" s="43"/>
    </row>
    <row r="66" spans="1:8" ht="14.5">
      <c r="A66" s="42">
        <v>60</v>
      </c>
      <c r="B66" s="29" t="s">
        <v>118</v>
      </c>
      <c r="C66" s="43" t="s">
        <v>16</v>
      </c>
      <c r="D66" s="30" t="s">
        <v>119</v>
      </c>
      <c r="E66" s="22">
        <v>10</v>
      </c>
      <c r="F66" s="23">
        <v>7</v>
      </c>
      <c r="G66" s="24"/>
      <c r="H66" s="43"/>
    </row>
    <row r="67" spans="1:8" ht="14.5">
      <c r="A67" s="42">
        <v>61</v>
      </c>
      <c r="B67" s="29" t="s">
        <v>120</v>
      </c>
      <c r="C67" s="43" t="s">
        <v>16</v>
      </c>
      <c r="D67" s="30" t="s">
        <v>121</v>
      </c>
      <c r="E67" s="22">
        <v>10</v>
      </c>
      <c r="F67" s="23">
        <v>7</v>
      </c>
      <c r="G67" s="24"/>
      <c r="H67" s="43"/>
    </row>
    <row r="68" spans="1:8" ht="14.5">
      <c r="A68" s="42">
        <v>62</v>
      </c>
      <c r="B68" s="29" t="s">
        <v>122</v>
      </c>
      <c r="C68" s="43" t="s">
        <v>16</v>
      </c>
      <c r="D68" s="30" t="s">
        <v>123</v>
      </c>
      <c r="E68" s="22">
        <v>14</v>
      </c>
      <c r="F68" s="23">
        <v>12</v>
      </c>
      <c r="G68" s="24"/>
      <c r="H68" s="43"/>
    </row>
    <row r="69" spans="1:8" ht="14.5">
      <c r="A69" s="42">
        <v>63</v>
      </c>
      <c r="B69" s="29" t="s">
        <v>124</v>
      </c>
      <c r="C69" s="22" t="s">
        <v>125</v>
      </c>
      <c r="D69" s="45" t="s">
        <v>126</v>
      </c>
      <c r="E69" s="32">
        <v>0</v>
      </c>
      <c r="F69" s="34">
        <v>2</v>
      </c>
      <c r="G69" s="24"/>
      <c r="H69" s="43"/>
    </row>
    <row r="70" spans="1:8" ht="14.5">
      <c r="A70" s="42">
        <v>64</v>
      </c>
      <c r="B70" s="29" t="s">
        <v>124</v>
      </c>
      <c r="C70" s="22" t="s">
        <v>16</v>
      </c>
      <c r="D70" s="45" t="s">
        <v>127</v>
      </c>
      <c r="E70" s="32">
        <v>6</v>
      </c>
      <c r="F70" s="34">
        <v>20</v>
      </c>
      <c r="G70" s="24"/>
      <c r="H70" s="43"/>
    </row>
    <row r="71" spans="1:8" ht="14.5">
      <c r="A71" s="42">
        <v>65</v>
      </c>
      <c r="B71" s="29" t="s">
        <v>128</v>
      </c>
      <c r="C71" s="22" t="s">
        <v>125</v>
      </c>
      <c r="D71" s="45" t="s">
        <v>129</v>
      </c>
      <c r="E71" s="32">
        <v>2</v>
      </c>
      <c r="F71" s="34">
        <v>4</v>
      </c>
      <c r="G71" s="24"/>
      <c r="H71" s="43"/>
    </row>
    <row r="72" spans="1:8" ht="14.5">
      <c r="A72" s="42">
        <v>66</v>
      </c>
      <c r="B72" s="29" t="s">
        <v>128</v>
      </c>
      <c r="C72" s="22" t="s">
        <v>16</v>
      </c>
      <c r="D72" s="45" t="s">
        <v>130</v>
      </c>
      <c r="E72" s="32">
        <v>22</v>
      </c>
      <c r="F72" s="34">
        <v>12</v>
      </c>
      <c r="G72" s="24"/>
      <c r="H72" s="43"/>
    </row>
    <row r="73" spans="1:8" ht="14.5">
      <c r="A73" s="42">
        <v>67</v>
      </c>
      <c r="B73" s="29" t="s">
        <v>131</v>
      </c>
      <c r="C73" s="46" t="s">
        <v>16</v>
      </c>
      <c r="D73" s="45" t="s">
        <v>132</v>
      </c>
      <c r="E73" s="32">
        <v>23</v>
      </c>
      <c r="F73" s="34">
        <v>10</v>
      </c>
      <c r="G73" s="24"/>
      <c r="H73" s="46"/>
    </row>
    <row r="74" spans="1:8" ht="14.5">
      <c r="A74" s="42">
        <v>68</v>
      </c>
      <c r="B74" s="35" t="s">
        <v>133</v>
      </c>
      <c r="C74" s="32" t="s">
        <v>16</v>
      </c>
      <c r="D74" s="45" t="s">
        <v>134</v>
      </c>
      <c r="E74" s="32">
        <v>0</v>
      </c>
      <c r="F74" s="34">
        <v>2</v>
      </c>
      <c r="G74" s="24"/>
      <c r="H74" s="35"/>
    </row>
    <row r="75" spans="1:8" ht="14.5">
      <c r="A75" s="42">
        <v>69</v>
      </c>
      <c r="B75" s="35" t="s">
        <v>133</v>
      </c>
      <c r="C75" s="32" t="s">
        <v>16</v>
      </c>
      <c r="D75" s="45" t="s">
        <v>135</v>
      </c>
      <c r="E75" s="32">
        <v>7</v>
      </c>
      <c r="F75" s="34">
        <v>2</v>
      </c>
      <c r="G75" s="24"/>
      <c r="H75" s="35" t="s">
        <v>136</v>
      </c>
    </row>
    <row r="76" spans="1:8" ht="14.5">
      <c r="A76" s="42">
        <v>70</v>
      </c>
      <c r="B76" s="43" t="s">
        <v>137</v>
      </c>
      <c r="C76" s="40" t="s">
        <v>97</v>
      </c>
      <c r="D76" s="47" t="s">
        <v>138</v>
      </c>
      <c r="E76" s="40">
        <v>3</v>
      </c>
      <c r="F76" s="44">
        <v>3</v>
      </c>
      <c r="G76" s="24"/>
      <c r="H76" s="29"/>
    </row>
    <row r="77" spans="1:8" ht="14.5">
      <c r="A77" s="42">
        <v>71</v>
      </c>
      <c r="B77" s="29" t="s">
        <v>137</v>
      </c>
      <c r="C77" s="22" t="s">
        <v>106</v>
      </c>
      <c r="D77" s="48" t="s">
        <v>139</v>
      </c>
      <c r="E77" s="22">
        <v>4</v>
      </c>
      <c r="F77" s="23">
        <v>3</v>
      </c>
      <c r="G77" s="24"/>
      <c r="H77" s="29"/>
    </row>
    <row r="78" spans="1:8" ht="14.5">
      <c r="A78" s="42">
        <v>72</v>
      </c>
      <c r="B78" s="29" t="s">
        <v>137</v>
      </c>
      <c r="C78" s="22" t="s">
        <v>108</v>
      </c>
      <c r="D78" s="48" t="s">
        <v>140</v>
      </c>
      <c r="E78" s="22">
        <v>5</v>
      </c>
      <c r="F78" s="23">
        <v>3</v>
      </c>
      <c r="G78" s="24"/>
      <c r="H78" s="29"/>
    </row>
    <row r="79" spans="1:11" ht="14.5">
      <c r="A79" s="42">
        <v>73</v>
      </c>
      <c r="B79" s="29" t="s">
        <v>137</v>
      </c>
      <c r="C79" s="22" t="s">
        <v>110</v>
      </c>
      <c r="D79" s="48" t="s">
        <v>141</v>
      </c>
      <c r="E79" s="22">
        <v>0</v>
      </c>
      <c r="F79" s="23">
        <v>3</v>
      </c>
      <c r="G79" s="24"/>
      <c r="H79" s="29"/>
      <c r="K79" s="49"/>
    </row>
    <row r="80" spans="1:11" ht="14.5">
      <c r="A80" s="42">
        <v>74</v>
      </c>
      <c r="B80" s="29" t="s">
        <v>137</v>
      </c>
      <c r="C80" s="22" t="s">
        <v>142</v>
      </c>
      <c r="D80" s="48" t="s">
        <v>143</v>
      </c>
      <c r="E80" s="22">
        <v>1</v>
      </c>
      <c r="F80" s="23">
        <v>1</v>
      </c>
      <c r="G80" s="24"/>
      <c r="H80" s="29"/>
      <c r="K80" s="49"/>
    </row>
    <row r="81" spans="1:11" ht="14.5">
      <c r="A81" s="42">
        <v>75</v>
      </c>
      <c r="B81" s="29" t="s">
        <v>137</v>
      </c>
      <c r="C81" s="22" t="s">
        <v>144</v>
      </c>
      <c r="D81" s="48" t="s">
        <v>145</v>
      </c>
      <c r="E81" s="22">
        <v>7</v>
      </c>
      <c r="F81" s="23">
        <v>1</v>
      </c>
      <c r="G81" s="24"/>
      <c r="H81" s="29"/>
      <c r="K81" s="49"/>
    </row>
    <row r="82" spans="1:11" ht="14.5">
      <c r="A82" s="42">
        <v>76</v>
      </c>
      <c r="B82" s="29" t="s">
        <v>137</v>
      </c>
      <c r="C82" s="22" t="s">
        <v>146</v>
      </c>
      <c r="D82" s="48" t="s">
        <v>147</v>
      </c>
      <c r="E82" s="22">
        <v>2</v>
      </c>
      <c r="F82" s="23">
        <v>1</v>
      </c>
      <c r="G82" s="24"/>
      <c r="H82" s="29"/>
      <c r="K82" s="49"/>
    </row>
    <row r="83" spans="1:11" ht="14.5">
      <c r="A83" s="42">
        <v>77</v>
      </c>
      <c r="B83" s="29" t="s">
        <v>137</v>
      </c>
      <c r="C83" s="22" t="s">
        <v>148</v>
      </c>
      <c r="D83" s="48" t="s">
        <v>149</v>
      </c>
      <c r="E83" s="22">
        <v>4</v>
      </c>
      <c r="F83" s="23">
        <v>1</v>
      </c>
      <c r="G83" s="24"/>
      <c r="H83" s="29"/>
      <c r="K83" s="49"/>
    </row>
    <row r="84" spans="1:11" ht="14.5">
      <c r="A84" s="42">
        <v>78</v>
      </c>
      <c r="B84" s="29" t="s">
        <v>137</v>
      </c>
      <c r="C84" s="22" t="s">
        <v>150</v>
      </c>
      <c r="D84" s="48" t="s">
        <v>151</v>
      </c>
      <c r="E84" s="22">
        <v>4</v>
      </c>
      <c r="F84" s="23">
        <v>1</v>
      </c>
      <c r="G84" s="24"/>
      <c r="H84" s="29"/>
      <c r="K84" s="49"/>
    </row>
    <row r="85" spans="1:11" ht="14.5">
      <c r="A85" s="42">
        <v>79</v>
      </c>
      <c r="B85" s="43" t="s">
        <v>152</v>
      </c>
      <c r="C85" s="40" t="s">
        <v>97</v>
      </c>
      <c r="D85" s="47" t="s">
        <v>153</v>
      </c>
      <c r="E85" s="40">
        <v>5</v>
      </c>
      <c r="F85" s="44">
        <v>3</v>
      </c>
      <c r="G85" s="24"/>
      <c r="H85" s="43" t="s">
        <v>154</v>
      </c>
      <c r="K85" s="49"/>
    </row>
    <row r="86" spans="1:11" ht="14.5">
      <c r="A86" s="42">
        <v>80</v>
      </c>
      <c r="B86" s="29" t="s">
        <v>152</v>
      </c>
      <c r="C86" s="22" t="s">
        <v>106</v>
      </c>
      <c r="D86" s="48" t="s">
        <v>155</v>
      </c>
      <c r="E86" s="22">
        <v>6</v>
      </c>
      <c r="F86" s="23">
        <v>3</v>
      </c>
      <c r="G86" s="24"/>
      <c r="H86" s="29"/>
      <c r="K86" s="49"/>
    </row>
    <row r="87" spans="1:11" ht="14.5">
      <c r="A87" s="42">
        <v>81</v>
      </c>
      <c r="B87" s="29" t="s">
        <v>152</v>
      </c>
      <c r="C87" s="22" t="s">
        <v>108</v>
      </c>
      <c r="D87" s="48" t="s">
        <v>156</v>
      </c>
      <c r="E87" s="22">
        <v>6</v>
      </c>
      <c r="F87" s="23">
        <v>3</v>
      </c>
      <c r="G87" s="24"/>
      <c r="H87" s="29"/>
      <c r="K87" s="49"/>
    </row>
    <row r="88" spans="1:11" ht="14.5">
      <c r="A88" s="42">
        <v>82</v>
      </c>
      <c r="B88" s="29" t="s">
        <v>152</v>
      </c>
      <c r="C88" s="22" t="s">
        <v>110</v>
      </c>
      <c r="D88" s="48" t="s">
        <v>157</v>
      </c>
      <c r="E88" s="22">
        <v>6</v>
      </c>
      <c r="F88" s="23">
        <v>3</v>
      </c>
      <c r="G88" s="24"/>
      <c r="H88" s="29"/>
      <c r="K88" s="49"/>
    </row>
    <row r="89" spans="1:11" ht="14.5">
      <c r="A89" s="42">
        <v>83</v>
      </c>
      <c r="B89" s="29" t="s">
        <v>152</v>
      </c>
      <c r="C89" s="22" t="s">
        <v>142</v>
      </c>
      <c r="D89" s="48" t="s">
        <v>158</v>
      </c>
      <c r="E89" s="22">
        <v>3</v>
      </c>
      <c r="F89" s="23">
        <v>1</v>
      </c>
      <c r="G89" s="24"/>
      <c r="H89" s="29"/>
      <c r="K89" s="49"/>
    </row>
    <row r="90" spans="1:11" ht="14.5">
      <c r="A90" s="42">
        <v>84</v>
      </c>
      <c r="B90" s="29" t="s">
        <v>152</v>
      </c>
      <c r="C90" s="22" t="s">
        <v>144</v>
      </c>
      <c r="D90" s="48" t="s">
        <v>159</v>
      </c>
      <c r="E90" s="22">
        <v>3</v>
      </c>
      <c r="F90" s="23">
        <v>1</v>
      </c>
      <c r="G90" s="24"/>
      <c r="H90" s="29"/>
      <c r="K90" s="49"/>
    </row>
    <row r="91" spans="1:11" ht="14.5">
      <c r="A91" s="42">
        <v>85</v>
      </c>
      <c r="B91" s="29" t="s">
        <v>152</v>
      </c>
      <c r="C91" s="22" t="s">
        <v>146</v>
      </c>
      <c r="D91" s="48" t="s">
        <v>160</v>
      </c>
      <c r="E91" s="22">
        <v>3</v>
      </c>
      <c r="F91" s="23">
        <v>1</v>
      </c>
      <c r="G91" s="24"/>
      <c r="H91" s="29"/>
      <c r="K91" s="49"/>
    </row>
    <row r="92" spans="1:11" ht="14.5">
      <c r="A92" s="42">
        <v>86</v>
      </c>
      <c r="B92" s="29" t="s">
        <v>152</v>
      </c>
      <c r="C92" s="22" t="s">
        <v>148</v>
      </c>
      <c r="D92" s="48" t="s">
        <v>161</v>
      </c>
      <c r="E92" s="22">
        <v>3</v>
      </c>
      <c r="F92" s="23">
        <v>1</v>
      </c>
      <c r="G92" s="24"/>
      <c r="H92" s="29"/>
      <c r="K92" s="49"/>
    </row>
    <row r="93" spans="1:11" ht="14.5">
      <c r="A93" s="42">
        <v>87</v>
      </c>
      <c r="B93" s="29" t="s">
        <v>152</v>
      </c>
      <c r="C93" s="22" t="s">
        <v>150</v>
      </c>
      <c r="D93" s="48" t="s">
        <v>162</v>
      </c>
      <c r="E93" s="22">
        <v>1</v>
      </c>
      <c r="F93" s="23">
        <v>1</v>
      </c>
      <c r="G93" s="24"/>
      <c r="H93" s="29"/>
      <c r="K93" s="49"/>
    </row>
    <row r="94" spans="1:11" ht="14.5">
      <c r="A94" s="42">
        <v>88</v>
      </c>
      <c r="B94" s="29" t="s">
        <v>163</v>
      </c>
      <c r="C94" s="22" t="s">
        <v>164</v>
      </c>
      <c r="D94" s="48" t="s">
        <v>165</v>
      </c>
      <c r="E94" s="22">
        <v>5</v>
      </c>
      <c r="F94" s="23">
        <v>1</v>
      </c>
      <c r="G94" s="24"/>
      <c r="H94" s="29"/>
      <c r="K94" s="49"/>
    </row>
    <row r="95" ht="15">
      <c r="K95" s="49"/>
    </row>
    <row r="96" ht="15">
      <c r="K96" s="49"/>
    </row>
    <row r="97" ht="14.5">
      <c r="A97" s="50"/>
    </row>
    <row r="98" ht="14.5">
      <c r="A98" s="50"/>
    </row>
    <row r="99" ht="14.5">
      <c r="A99" s="50"/>
    </row>
    <row r="100" ht="14.5">
      <c r="A100" s="50"/>
    </row>
    <row r="101" ht="14.5">
      <c r="A101" s="50"/>
    </row>
    <row r="102" ht="14.5">
      <c r="A102" s="50"/>
    </row>
    <row r="103" ht="14.5">
      <c r="A103" s="50"/>
    </row>
    <row r="104" ht="14.5">
      <c r="A104" s="50"/>
    </row>
    <row r="105" ht="14.5">
      <c r="A105" s="50"/>
    </row>
    <row r="106" ht="14.5">
      <c r="A106" s="50"/>
    </row>
    <row r="107" ht="14.5">
      <c r="A107" s="50"/>
    </row>
    <row r="108" ht="14.5">
      <c r="A108" s="50"/>
    </row>
    <row r="109" ht="14.5">
      <c r="A109" s="50"/>
    </row>
    <row r="110" ht="14.5">
      <c r="A110" s="50"/>
    </row>
    <row r="111" ht="14.5">
      <c r="A111" s="50"/>
    </row>
    <row r="112" ht="14.5">
      <c r="A112" s="50"/>
    </row>
    <row r="113" ht="14.5">
      <c r="A113" s="50"/>
    </row>
    <row r="114" ht="14.5">
      <c r="A114" s="50"/>
    </row>
    <row r="115" ht="14.5">
      <c r="A115" s="50"/>
    </row>
    <row r="116" ht="14.5">
      <c r="A116" s="50"/>
    </row>
    <row r="117" ht="14.5">
      <c r="A117" s="50"/>
    </row>
    <row r="118" ht="14.5">
      <c r="A118" s="50"/>
    </row>
    <row r="119" ht="14.5">
      <c r="A119" s="5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2021-06-02T10:19:00Z</dcterms:created>
  <dcterms:modified xsi:type="dcterms:W3CDTF">2021-06-02T14:46:32Z</dcterms:modified>
  <cp:category/>
  <cp:version/>
  <cp:contentType/>
  <cp:contentStatus/>
</cp:coreProperties>
</file>